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770" windowWidth="14670" windowHeight="5790" firstSheet="1" activeTab="3"/>
  </bookViews>
  <sheets>
    <sheet name="свод школы" sheetId="1" r:id="rId1"/>
    <sheet name=" всош" sheetId="2" r:id="rId2"/>
    <sheet name="лозновская оош " sheetId="3" r:id="rId3"/>
    <sheet name="хорошевская оош " sheetId="4" r:id="rId4"/>
    <sheet name="антоновская  оош " sheetId="5" r:id="rId5"/>
    <sheet name="паршиковская сош " sheetId="6" r:id="rId6"/>
    <sheet name="дубравненская ООШ" sheetId="7" r:id="rId7"/>
    <sheet name="калининская  сош" sheetId="8" r:id="rId8"/>
    <sheet name="маркинская сош" sheetId="9" r:id="rId9"/>
    <sheet name="камышевская сош " sheetId="10" r:id="rId10"/>
    <sheet name="новоцимлянская сош " sheetId="11" r:id="rId11"/>
    <sheet name="лозновская сош " sheetId="12" r:id="rId12"/>
    <sheet name="саркеловская сош " sheetId="13" r:id="rId13"/>
    <sheet name=" красноярская " sheetId="14" r:id="rId14"/>
    <sheet name="Сош № 3" sheetId="15" r:id="rId15"/>
    <sheet name="Сош № 2" sheetId="16" r:id="rId16"/>
    <sheet name="лицей №1 " sheetId="17" r:id="rId17"/>
  </sheets>
  <definedNames>
    <definedName name="_xlnm.Print_Area" localSheetId="1">' всош'!$A$1:$Q$64</definedName>
    <definedName name="_xlnm.Print_Area" localSheetId="13">' красноярская '!$A$1:$Q$134</definedName>
    <definedName name="_xlnm.Print_Area" localSheetId="4">'антоновская  оош '!$A$1:$Q$64</definedName>
    <definedName name="_xlnm.Print_Area" localSheetId="6">'дубравненская ООШ'!$A$1:$Q$65</definedName>
    <definedName name="_xlnm.Print_Area" localSheetId="7">'калининская  сош'!$A$1:$Q$89</definedName>
    <definedName name="_xlnm.Print_Area" localSheetId="9">'камышевская сош '!$A$1:$Q$114</definedName>
    <definedName name="_xlnm.Print_Area" localSheetId="16">'лицей №1 '!$A$1:$Q$88</definedName>
    <definedName name="_xlnm.Print_Area" localSheetId="2">'лозновская оош '!$A$1:$Q$64</definedName>
    <definedName name="_xlnm.Print_Area" localSheetId="11">'лозновская сош '!$A$1:$Q$87</definedName>
    <definedName name="_xlnm.Print_Area" localSheetId="8">'маркинская сош'!$A$1:$Q$169</definedName>
    <definedName name="_xlnm.Print_Area" localSheetId="10">'новоцимлянская сош '!$A$1:$Q$87</definedName>
    <definedName name="_xlnm.Print_Area" localSheetId="5">'паршиковская сош '!$A$1:$Q$86</definedName>
    <definedName name="_xlnm.Print_Area" localSheetId="12">'саркеловская сош '!$A$1:$Q$87</definedName>
    <definedName name="_xlnm.Print_Area" localSheetId="0">'свод школы'!$A$1:$Q$91</definedName>
    <definedName name="_xlnm.Print_Area" localSheetId="15">'Сош № 2'!$A$1:$Q$87</definedName>
    <definedName name="_xlnm.Print_Area" localSheetId="14">'Сош № 3'!$A$1:$Q$87</definedName>
    <definedName name="_xlnm.Print_Area" localSheetId="3">'хорошевская оош '!$A$1:$Q$65</definedName>
  </definedNames>
  <calcPr fullCalcOnLoad="1"/>
</workbook>
</file>

<file path=xl/sharedStrings.xml><?xml version="1.0" encoding="utf-8"?>
<sst xmlns="http://schemas.openxmlformats.org/spreadsheetml/2006/main" count="4494" uniqueCount="224">
  <si>
    <t>от</t>
  </si>
  <si>
    <t>образовательная</t>
  </si>
  <si>
    <t>Вид  муниципального учреждения Цимлянского района</t>
  </si>
  <si>
    <t>Периодичность ____________________________________________</t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</si>
  <si>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</si>
  <si>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</si>
  <si>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</si>
  <si>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3.1. Сведения о фактическом достижении показателей, характеризующих  качество муниципальной услуги</t>
  </si>
  <si>
    <t>Показатель, характеризующий содержание муниципальной услуги</t>
  </si>
  <si>
    <t>Показатель качества муниципальной услуги</t>
  </si>
  <si>
    <t>(наименование показателя)</t>
  </si>
  <si>
    <t>обучающиеся за исключением обучающихся с ограниченными возможностями здоровья (ОВЗ) и детей-инвалидов</t>
  </si>
  <si>
    <t>1.Укомплектованность педагогическими кадрами</t>
  </si>
  <si>
    <t>процент</t>
  </si>
  <si>
    <t>обучающиеся с ограниченными возможностями здоровья (ОВЗ)</t>
  </si>
  <si>
    <t>2. Доля педагогических кадров учреждения имеющих высшую и первую квалификационную категорию</t>
  </si>
  <si>
    <t>3.Доля педагогических кадров  с высшим образованием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</si>
  <si>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</si>
  <si>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</si>
  <si>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</si>
  <si>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</si>
  <si>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t>число обучающихся</t>
  </si>
  <si>
    <t>чел</t>
  </si>
  <si>
    <t>________________</t>
  </si>
  <si>
    <t>(подпись)</t>
  </si>
  <si>
    <t>Общеобразовательная организация</t>
  </si>
  <si>
    <t>Реализация основных общеобразовательных программ начального общего образования</t>
  </si>
  <si>
    <t xml:space="preserve">физические лица </t>
  </si>
  <si>
    <t>11.787.0</t>
  </si>
  <si>
    <t>000000000006031085511787000300300102004101101</t>
  </si>
  <si>
    <t xml:space="preserve">              х</t>
  </si>
  <si>
    <t>000000000006031085511787000300400202001101101</t>
  </si>
  <si>
    <t>проходящие обучение по состоянию здоровья на дому</t>
  </si>
  <si>
    <t>очная с применением дистанционных образовательных технологий</t>
  </si>
  <si>
    <t xml:space="preserve">  х</t>
  </si>
  <si>
    <t>Реализация основных общеобразовательных программ основного общего образования</t>
  </si>
  <si>
    <t>000000000006031085511791000200300101000101101</t>
  </si>
  <si>
    <t>обрзовательная программа, обеспечиваюшая углубленное изучение отдельных учебных предметов, предметных областей (профильное обучение)</t>
  </si>
  <si>
    <t>образовательная программа, обеспечиваюшая углубленное изучение отдельных учебных предметов, предметных областей (профильное обучение)</t>
  </si>
  <si>
    <t>Реализация основных общеобразовательных программ среднего общего образования</t>
  </si>
  <si>
    <t>11.794.0</t>
  </si>
  <si>
    <t>4. Доля обучающихся по основным общеобразовательным программам, переведенных в следующий класс</t>
  </si>
  <si>
    <t>000000000006031085511794000300300102005101101</t>
  </si>
  <si>
    <t>000000000006031085511794000300400202002101101</t>
  </si>
  <si>
    <t>000000000006031085511794000200300101007101101</t>
  </si>
  <si>
    <t>000000000006031085511791000300300102008101101</t>
  </si>
  <si>
    <t>000000000006031085511791000300400202005101101</t>
  </si>
  <si>
    <t>С.Л. Солонович</t>
  </si>
  <si>
    <t>00000000000603108551179400030040020200210110</t>
  </si>
  <si>
    <t>00000000000603108551179400030030010200510110</t>
  </si>
  <si>
    <t>А.П. Шестопалов</t>
  </si>
  <si>
    <t>А.Б. Кострюкова</t>
  </si>
  <si>
    <t>С.С. Малахова</t>
  </si>
  <si>
    <t>Н.Н. Капканов</t>
  </si>
  <si>
    <t>В.В. Смаглюк</t>
  </si>
  <si>
    <t>Ю.В. Машинков</t>
  </si>
  <si>
    <t>Т.В. Попова</t>
  </si>
  <si>
    <t>очно-заочная</t>
  </si>
  <si>
    <t xml:space="preserve">очная </t>
  </si>
  <si>
    <t>К.А. Кулягин</t>
  </si>
  <si>
    <t>Т. Г. Крахмалец</t>
  </si>
  <si>
    <t>802111О.99.0.БА96АЮ58001</t>
  </si>
  <si>
    <t>802111О.99.0.БА96АЮ83001</t>
  </si>
  <si>
    <t>802112О.99.0.ББ11АЮ58001</t>
  </si>
  <si>
    <t>802112О.99.0.ББ11АЮ83001</t>
  </si>
  <si>
    <t>801012О.99.0.БА81АЭ92001</t>
  </si>
  <si>
    <t>801012О.99.0.БА81АЮ16001</t>
  </si>
  <si>
    <t>34.787.0</t>
  </si>
  <si>
    <t>35.791.0</t>
  </si>
  <si>
    <t>35.794.0</t>
  </si>
  <si>
    <t>очная</t>
  </si>
  <si>
    <t>4.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</si>
  <si>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общеобразовательные учреждения Цимлянского района</t>
  </si>
  <si>
    <r>
      <t>(</t>
    </r>
    <r>
      <rPr>
        <sz val="8"/>
        <rFont val="Times New Roman"/>
        <family val="1"/>
      </rPr>
      <t>указывается в соответствии с периодичностью предоставления отчета о выполнении муниципального задания, установленной в муниципальном задании)</t>
    </r>
  </si>
  <si>
    <t>на 2020 год и плановый период 2021 и 2022 годов</t>
  </si>
  <si>
    <t>Коды</t>
  </si>
  <si>
    <t>Форма по ОКУД</t>
  </si>
  <si>
    <t>Дата</t>
  </si>
  <si>
    <t>Код по сводному реестру</t>
  </si>
  <si>
    <t>По ОКВЭД</t>
  </si>
  <si>
    <t>Код по общероссийскому  базовому перечню или региональному перечню</t>
  </si>
  <si>
    <t>Код по ОКЕИ</t>
  </si>
  <si>
    <t>Показатель, характеризующий условия (формы) оказания муниципальной услуги</t>
  </si>
  <si>
    <t xml:space="preserve">Значение </t>
  </si>
  <si>
    <t>Размер платы (цена, тариф)</t>
  </si>
  <si>
    <t>0506501</t>
  </si>
  <si>
    <t>Наименование муниципального учреждения Цимлянского района (обособленного подразделения)</t>
  </si>
  <si>
    <t>Виды деятельности муниципального учреждения Цимлянского района (обособленного подразделения)</t>
  </si>
  <si>
    <t>3. Сведения о фактическом достижении показателей, характеризующих объем и (или) качество муниципальной услуги</t>
  </si>
  <si>
    <t>Уникальный номер реестровой записи</t>
  </si>
  <si>
    <t>Наименование показателя</t>
  </si>
  <si>
    <t>Единица измерения</t>
  </si>
  <si>
    <t>Наименование</t>
  </si>
  <si>
    <t>Утверждено в муници-пальном задании на год</t>
  </si>
  <si>
    <t>Утверждено в муници-пальном задании на отчетную дату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</si>
  <si>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</si>
  <si>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</si>
  <si>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отклонение</t>
  </si>
  <si>
    <t>Причина отклонения</t>
  </si>
  <si>
    <t xml:space="preserve">Единица измерения </t>
  </si>
  <si>
    <t xml:space="preserve">1. Наименование  муниципальной услуги </t>
  </si>
  <si>
    <t>2. Категории потребителей муниципальной услуги</t>
  </si>
  <si>
    <t>3.1. Сведения о фактическом достижении показателей, характеризующих качество муниципальной услуги.</t>
  </si>
  <si>
    <t>Утверждено в муниципальном задании на год</t>
  </si>
  <si>
    <t>Отклонение, превышающее допустимое (возможное)отклонение</t>
  </si>
  <si>
    <t xml:space="preserve">Код по ОКЕИ </t>
  </si>
  <si>
    <t xml:space="preserve">Отклонение, превышающее допустимое (возможное) отклонение </t>
  </si>
  <si>
    <t>Показатель, характеризую-щий условия (формы) оказания муниципальной услуги</t>
  </si>
  <si>
    <t>Значение</t>
  </si>
  <si>
    <t xml:space="preserve">Руководитель  (уполномоченное лицо)  </t>
  </si>
  <si>
    <t>(должность)</t>
  </si>
  <si>
    <t>____________</t>
  </si>
  <si>
    <t>(расшифровка подписи)</t>
  </si>
  <si>
    <t>__________________________________</t>
  </si>
  <si>
    <t>МБОУ Калининская СОШ Цимлянского района Ростовской области</t>
  </si>
  <si>
    <t>обучающиеся за исключе-нием обучающихся с ограниченными возможностями здоровья (ОВЗ) и детей-инвалидов</t>
  </si>
  <si>
    <t>обучающиеся с ограниченными возмож-ностями здоровья (ОВЗ)</t>
  </si>
  <si>
    <t>Директор МБОУ Калининская СОШ Цимлянского района Ростовской области</t>
  </si>
  <si>
    <t>МБОУ Антоновская ООШ Цимлянского района Ростовской области</t>
  </si>
  <si>
    <t>Директор МБОУ Антоновская ООШ Цимлянского района Ростовской области</t>
  </si>
  <si>
    <t>МБОУ Хорошевская ООШ Цимлянского района Ростовской области</t>
  </si>
  <si>
    <t>обучающиеся за исключением обучаю-щихся с ограниченными возможностями здоровья (ОВЗ) и детей-инвалидов</t>
  </si>
  <si>
    <t>Директор МБОУ Хорошевская ООШ Цимлянского района Ростовской области</t>
  </si>
  <si>
    <t>МБОУ Саркеловская СОШ Цимлянского района Ростовской области</t>
  </si>
  <si>
    <t>Директор МБОУ Саркеловская СОШ Цимлянского района Ростовской области</t>
  </si>
  <si>
    <t>МБОУ Камышевская СОШ Цимлянского района Ростовской области</t>
  </si>
  <si>
    <t>обучающиеся с ограни-ченными возможностями здоровья (ОВЗ)</t>
  </si>
  <si>
    <t>Директор МБОУ Камышевская СКОШ Цимлянского района Ростовской области</t>
  </si>
  <si>
    <t>МБОУ Лозновская СОШ им. Т.А.Аббясева Цимлянского района Ростовской области</t>
  </si>
  <si>
    <t>Директор МБОУ Лозновская СОШ им. Т.А.Аббясева Цимлянского района Ростовской области</t>
  </si>
  <si>
    <t>Н.Е. Маркин</t>
  </si>
  <si>
    <t>МБОУ Лозновская ООШ Цимлянского района Ростовской области</t>
  </si>
  <si>
    <t>Директор МБОУ Лозновская ООШ Цимлянского района Ростовской области</t>
  </si>
  <si>
    <t>____________________</t>
  </si>
  <si>
    <t>МБОУ Новоцимлянская СОШ Цимлянского района Ростовской области</t>
  </si>
  <si>
    <t>Директор МБОУ Новоцимлянская СОШ Цимлянского района Ростовской области</t>
  </si>
  <si>
    <t>МБОУ Маркинская СОШ Цимлянского района Ростовской области</t>
  </si>
  <si>
    <t>Директор МБОУ Маркинская СОШ Цимлянского района Ростовской области</t>
  </si>
  <si>
    <t>_____________</t>
  </si>
  <si>
    <t>МБОУ Дубравненская ООШ Цимлянского района Ростовской области</t>
  </si>
  <si>
    <t>Директор МБОУ Дубравненская ООШ Цимлянского района Ростовской области</t>
  </si>
  <si>
    <t>______________</t>
  </si>
  <si>
    <t>Н. Н. Кузнецов</t>
  </si>
  <si>
    <t>МБОУ Паршиковская СОШ Цимлянского района Ростовской области</t>
  </si>
  <si>
    <t>Директор МБОУ Паршиковская СОШ Цимлянского района Ростовской области</t>
  </si>
  <si>
    <t xml:space="preserve">МБОУ лицей № 1 г. Цимлянска </t>
  </si>
  <si>
    <t>Директор МБОУ Лицей № 1 г. Цимлянска</t>
  </si>
  <si>
    <t>__________________</t>
  </si>
  <si>
    <t>И. А. Боженко</t>
  </si>
  <si>
    <t xml:space="preserve">МБОУ СОШ № 2 г. Цимлянска </t>
  </si>
  <si>
    <t>Директор МБОУ СОШ № 2 г. Цимлянска</t>
  </si>
  <si>
    <t>Л. П. Перфилова</t>
  </si>
  <si>
    <t xml:space="preserve">МБОУ СОШ № 3 г. Цимлянска </t>
  </si>
  <si>
    <t>Директор МБОУ СОШ № 3 г. Цимлянска</t>
  </si>
  <si>
    <t xml:space="preserve">МБОУ ВСОШ </t>
  </si>
  <si>
    <t xml:space="preserve">Директор МБОУ ВСОШ </t>
  </si>
  <si>
    <t>И. И. Мирошниченко</t>
  </si>
  <si>
    <t>МБОУ Красноярская СОШ Цимлянского района Ростовской области</t>
  </si>
  <si>
    <t>35.787.0</t>
  </si>
  <si>
    <t>не указано</t>
  </si>
  <si>
    <t>5. Доля обучающихся по основным общеобразовательным программам переведенных в следующий класс.</t>
  </si>
  <si>
    <t>3.Доля педагогических кадров  с высшим образованием от общего числа</t>
  </si>
  <si>
    <t>Категория потребителей      (наименование показателя)</t>
  </si>
  <si>
    <t>Место обучения      (наименование показателя)</t>
  </si>
  <si>
    <t>Категория потребителей    (наименование показателя)</t>
  </si>
  <si>
    <t>Место обучения   (наименование показателя)</t>
  </si>
  <si>
    <t>Категория потребителей   (наименование показателя)</t>
  </si>
  <si>
    <t>Виды образовательных программ   (наименование показателя)</t>
  </si>
  <si>
    <t>Место обучения    (наименование показателя)</t>
  </si>
  <si>
    <t>Категория потребителей  (наименование показателя)</t>
  </si>
  <si>
    <t>Виды образовательных  (наименование показателя)</t>
  </si>
  <si>
    <t xml:space="preserve">обучающиеся с ограниченными возможностями здоровья (ОВЗ) и детей инвалидов </t>
  </si>
  <si>
    <t xml:space="preserve">не указано </t>
  </si>
  <si>
    <t>Место обучения  (наименование показателя)</t>
  </si>
  <si>
    <t>Формы образования и формы реализации образовательных программ   (наименование показателя)</t>
  </si>
  <si>
    <t xml:space="preserve">  (наименование показателя)</t>
  </si>
  <si>
    <t>Очная с применением дистанционных образовательных технологий и электронного обучения</t>
  </si>
  <si>
    <t xml:space="preserve">Очная с применением дистанционных образовательных технологий и электронного обучения </t>
  </si>
  <si>
    <t>3.Доля педагогических кадров  с высшим образованием от общего числа.</t>
  </si>
  <si>
    <t>НЕ указано</t>
  </si>
  <si>
    <t>НЕ УКАЗАНО</t>
  </si>
  <si>
    <t>очная с применением дистанционных образовательных технологий и электронного обучения.</t>
  </si>
  <si>
    <t>Очная с применением дистанционных образовательных технологий и электронного обучения.</t>
  </si>
  <si>
    <t>Виды образовательных программ  (наименование показателя)</t>
  </si>
  <si>
    <t>Не УКАЗАНО</t>
  </si>
  <si>
    <t>обучающиеся с ограни-ченными возможностями здоровья (ОВЗ) и детей-инвалидов</t>
  </si>
  <si>
    <t xml:space="preserve">НЕ УКАЗАНО </t>
  </si>
  <si>
    <t>Виды образовательных программ (наименование показателя)</t>
  </si>
  <si>
    <t>801012О.99.0.БА81АА00001</t>
  </si>
  <si>
    <t>обучающиеся с ограниченными возможностями здоровья (ОВЗ) и детей-инвалидов</t>
  </si>
  <si>
    <t>с задержской психического развития</t>
  </si>
  <si>
    <t>с задержкой психического развития</t>
  </si>
  <si>
    <t>Очная с применением дистанционных образовательных технологий электронного обучения</t>
  </si>
  <si>
    <t>2. Доля педагогических работников, имеющих высшую и первую квалификационную категорию</t>
  </si>
  <si>
    <t>802111О.99.0.ББ11АЮ58001</t>
  </si>
  <si>
    <t>2. Доля педагогических работников имеющих высшую и первую квалификационную категорию</t>
  </si>
  <si>
    <t xml:space="preserve">3.Доля педагогических кадров  с высшим образованием от общего числа кадров </t>
  </si>
  <si>
    <t>Не указано</t>
  </si>
  <si>
    <t>3.Доля педагогических работников с высшим образованием от общего числа работников.</t>
  </si>
  <si>
    <t>человек</t>
  </si>
  <si>
    <t>И.А. Семикопенко</t>
  </si>
  <si>
    <t>МОНИТОРИНГ О ВЫПОЛНЕНИИ МУНИЦИПАЛЬНОГО ЗАДАНИЯ №</t>
  </si>
  <si>
    <t>Квартальная</t>
  </si>
  <si>
    <t>Реализация адаптированных основных общеобразовательных программ основного общего образования</t>
  </si>
  <si>
    <t>обучающиеся с ограниченными возможностями здоровья (ОВЗ</t>
  </si>
  <si>
    <t>слабослышащие</t>
  </si>
  <si>
    <t>Очная</t>
  </si>
  <si>
    <t>Число обучающихся</t>
  </si>
  <si>
    <t>34.788.0</t>
  </si>
  <si>
    <t>Реализация адаптированных основных общеобразовательных программ начального общего образования</t>
  </si>
  <si>
    <t>801012О.99.0.БА82АЛ78001</t>
  </si>
  <si>
    <t xml:space="preserve">с задержкой психического развития              </t>
  </si>
  <si>
    <t xml:space="preserve">Очная </t>
  </si>
  <si>
    <t xml:space="preserve">  с задержкой психического развития</t>
  </si>
  <si>
    <t>с нарушением опорно-двигательного аппарата</t>
  </si>
  <si>
    <r>
      <t>(</t>
    </r>
    <r>
      <rPr>
        <b/>
        <sz val="8"/>
        <rFont val="Times New Roman"/>
        <family val="1"/>
      </rPr>
      <t>указывается в соответствии с периодичностью предоставления отчета о выполнении муниципального задания, установленной в муниципальном задании)</t>
    </r>
  </si>
  <si>
    <t>на 2021 год и плановый период 2022 и 2023 годов</t>
  </si>
  <si>
    <t>" 01 "  АПРЕЛЯ   2021г</t>
  </si>
  <si>
    <t>Реализация адаптированных основных общеобразовательных программ среднего общего образования</t>
  </si>
  <si>
    <t>слабовидящие</t>
  </si>
  <si>
    <t>802111О.99.0.БА96АА25001</t>
  </si>
  <si>
    <t>801012О.99.0.БА82АК24001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</si>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</sst>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00"/>
    <numFmt numFmtId="167" formatCode="0.00000"/>
    <numFmt numFmtId="168" formatCode="0.0000"/>
    <numFmt numFmtId="169" formatCode="0.000"/>
    <numFmt numFmtId="170" formatCode="[$-FC19]d\ mmmm\ yyyy\ &quot;г.&quot;"/>
  </numFmts>
  <fonts count="76">
    <font>
      <sz val="10"/>
      <name val="Arial"/>
      <family val="0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2"/>
      <color indexed="53"/>
      <name val="Times New Roman"/>
      <family val="1"/>
    </font>
    <font>
      <sz val="12"/>
      <color indexed="53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b/>
      <sz val="12"/>
      <color rgb="FF00B050"/>
      <name val="Times New Roman"/>
      <family val="1"/>
    </font>
    <font>
      <sz val="12"/>
      <color rgb="FF00B050"/>
      <name val="Times New Roman"/>
      <family val="1"/>
    </font>
    <font>
      <b/>
      <sz val="12"/>
      <color rgb="FFFF3300"/>
      <name val="Times New Roman"/>
      <family val="1"/>
    </font>
    <font>
      <sz val="12"/>
      <color rgb="FFFF3300"/>
      <name val="Times New Roman"/>
      <family val="1"/>
    </font>
    <font>
      <b/>
      <sz val="12"/>
      <color rgb="FF7030A0"/>
      <name val="Times New Roman"/>
      <family val="1"/>
    </font>
    <font>
      <b/>
      <sz val="12"/>
      <color rgb="FFF6770E"/>
      <name val="Times New Roman"/>
      <family val="1"/>
    </font>
    <font>
      <sz val="12"/>
      <color rgb="FFF6770E"/>
      <name val="Times New Roman"/>
      <family val="1"/>
    </font>
    <font>
      <b/>
      <sz val="12"/>
      <color theme="7" tint="-0.24997000396251678"/>
      <name val="Times New Roman"/>
      <family val="1"/>
    </font>
    <font>
      <b/>
      <sz val="12"/>
      <color theme="6" tint="-0.499969989061355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45" fillId="31" borderId="8" applyNumberFormat="0" applyFont="0" applyAlignment="0" applyProtection="0"/>
    <xf numFmtId="9" fontId="45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0" fontId="3" fillId="0" borderId="0" xfId="53" applyFont="1">
      <alignment/>
      <protection/>
    </xf>
    <xf numFmtId="0" fontId="3" fillId="0" borderId="0" xfId="53" applyFont="1" applyAlignment="1">
      <alignment horizontal="left"/>
      <protection/>
    </xf>
    <xf numFmtId="0" fontId="3" fillId="0" borderId="10" xfId="53" applyFont="1" applyBorder="1">
      <alignment/>
      <protection/>
    </xf>
    <xf numFmtId="0" fontId="3" fillId="0" borderId="0" xfId="53" applyFont="1" applyAlignment="1">
      <alignment horizontal="right"/>
      <protection/>
    </xf>
    <xf numFmtId="14" fontId="3" fillId="0" borderId="0" xfId="53" applyNumberFormat="1" applyFont="1">
      <alignment/>
      <protection/>
    </xf>
    <xf numFmtId="0" fontId="3" fillId="0" borderId="0" xfId="53" applyFont="1" applyAlignment="1">
      <alignment horizontal="center"/>
      <protection/>
    </xf>
    <xf numFmtId="0" fontId="5" fillId="0" borderId="0" xfId="53" applyFont="1">
      <alignment/>
      <protection/>
    </xf>
    <xf numFmtId="0" fontId="3" fillId="0" borderId="0" xfId="53" applyFont="1" applyAlignment="1">
      <alignment/>
      <protection/>
    </xf>
    <xf numFmtId="0" fontId="6" fillId="0" borderId="0" xfId="53" applyFont="1">
      <alignment/>
      <protection/>
    </xf>
    <xf numFmtId="0" fontId="3" fillId="0" borderId="11" xfId="53" applyFont="1" applyBorder="1" applyAlignment="1">
      <alignment horizontal="center" vertical="top" wrapText="1"/>
      <protection/>
    </xf>
    <xf numFmtId="0" fontId="7" fillId="0" borderId="11" xfId="53" applyFont="1" applyBorder="1" applyAlignment="1">
      <alignment horizontal="justify" vertical="top" wrapText="1"/>
      <protection/>
    </xf>
    <xf numFmtId="0" fontId="3" fillId="0" borderId="10" xfId="53" applyFont="1" applyBorder="1" applyAlignment="1">
      <alignment vertical="top" wrapText="1"/>
      <protection/>
    </xf>
    <xf numFmtId="49" fontId="3" fillId="33" borderId="11" xfId="53" applyNumberFormat="1" applyFont="1" applyFill="1" applyBorder="1" applyAlignment="1">
      <alignment horizontal="left" vertical="top" wrapText="1"/>
      <protection/>
    </xf>
    <xf numFmtId="0" fontId="8" fillId="0" borderId="11" xfId="53" applyFont="1" applyBorder="1" applyAlignment="1">
      <alignment horizontal="justify" vertical="top" wrapText="1"/>
      <protection/>
    </xf>
    <xf numFmtId="0" fontId="8" fillId="33" borderId="10" xfId="53" applyFont="1" applyFill="1" applyBorder="1">
      <alignment/>
      <protection/>
    </xf>
    <xf numFmtId="0" fontId="3" fillId="0" borderId="11" xfId="53" applyFont="1" applyBorder="1" applyAlignment="1">
      <alignment horizontal="center" wrapText="1"/>
      <protection/>
    </xf>
    <xf numFmtId="49" fontId="3" fillId="33" borderId="10" xfId="53" applyNumberFormat="1" applyFont="1" applyFill="1" applyBorder="1" applyAlignment="1">
      <alignment vertical="top" wrapText="1"/>
      <protection/>
    </xf>
    <xf numFmtId="0" fontId="8" fillId="0" borderId="10" xfId="53" applyFont="1" applyBorder="1" applyAlignment="1">
      <alignment vertical="top" wrapText="1"/>
      <protection/>
    </xf>
    <xf numFmtId="0" fontId="8" fillId="33" borderId="10" xfId="53" applyFont="1" applyFill="1" applyBorder="1" applyAlignment="1">
      <alignment wrapText="1"/>
      <protection/>
    </xf>
    <xf numFmtId="0" fontId="3" fillId="33" borderId="11" xfId="53" applyFont="1" applyFill="1" applyBorder="1" applyAlignment="1">
      <alignment horizontal="center" wrapText="1"/>
      <protection/>
    </xf>
    <xf numFmtId="0" fontId="3" fillId="0" borderId="0" xfId="53" applyFont="1" applyBorder="1">
      <alignment/>
      <protection/>
    </xf>
    <xf numFmtId="0" fontId="3" fillId="0" borderId="0" xfId="53" applyFont="1" applyBorder="1" applyAlignment="1">
      <alignment/>
      <protection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11" xfId="53" applyFont="1" applyBorder="1" applyAlignment="1">
      <alignment horizontal="left" wrapText="1"/>
      <protection/>
    </xf>
    <xf numFmtId="0" fontId="3" fillId="0" borderId="10" xfId="53" applyFont="1" applyBorder="1" applyAlignment="1">
      <alignment horizontal="left"/>
      <protection/>
    </xf>
    <xf numFmtId="0" fontId="3" fillId="0" borderId="0" xfId="53" applyFont="1" applyBorder="1" applyAlignment="1">
      <alignment horizontal="center" vertical="center"/>
      <protection/>
    </xf>
    <xf numFmtId="14" fontId="3" fillId="0" borderId="0" xfId="53" applyNumberFormat="1" applyFont="1" applyBorder="1" applyAlignment="1">
      <alignment horizontal="center" vertical="center"/>
      <protection/>
    </xf>
    <xf numFmtId="0" fontId="5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top" wrapText="1"/>
      <protection/>
    </xf>
    <xf numFmtId="0" fontId="65" fillId="0" borderId="0" xfId="53" applyFont="1">
      <alignment/>
      <protection/>
    </xf>
    <xf numFmtId="0" fontId="65" fillId="0" borderId="0" xfId="53" applyFont="1" applyAlignment="1">
      <alignment horizontal="left"/>
      <protection/>
    </xf>
    <xf numFmtId="0" fontId="66" fillId="0" borderId="0" xfId="53" applyFont="1" applyAlignment="1">
      <alignment horizontal="center"/>
      <protection/>
    </xf>
    <xf numFmtId="0" fontId="66" fillId="0" borderId="0" xfId="53" applyFont="1" applyAlignment="1">
      <alignment horizontal="left"/>
      <protection/>
    </xf>
    <xf numFmtId="0" fontId="8" fillId="0" borderId="12" xfId="53" applyFont="1" applyBorder="1" applyAlignment="1">
      <alignment horizontal="justify" vertical="top" wrapText="1"/>
      <protection/>
    </xf>
    <xf numFmtId="0" fontId="8" fillId="0" borderId="11" xfId="53" applyFont="1" applyBorder="1" applyAlignment="1">
      <alignment horizontal="center" vertical="top" wrapText="1"/>
      <protection/>
    </xf>
    <xf numFmtId="0" fontId="3" fillId="0" borderId="0" xfId="53" applyFont="1" applyBorder="1" applyAlignment="1">
      <alignment vertical="top" wrapText="1"/>
      <protection/>
    </xf>
    <xf numFmtId="0" fontId="8" fillId="0" borderId="0" xfId="53" applyFont="1" applyBorder="1" applyAlignment="1">
      <alignment horizontal="justify" vertical="top" wrapText="1"/>
      <protection/>
    </xf>
    <xf numFmtId="0" fontId="7" fillId="0" borderId="0" xfId="53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center" wrapText="1"/>
      <protection/>
    </xf>
    <xf numFmtId="49" fontId="3" fillId="33" borderId="0" xfId="53" applyNumberFormat="1" applyFont="1" applyFill="1" applyBorder="1" applyAlignment="1">
      <alignment vertical="top" wrapText="1"/>
      <protection/>
    </xf>
    <xf numFmtId="0" fontId="3" fillId="0" borderId="0" xfId="53" applyFont="1" applyBorder="1" applyAlignment="1">
      <alignment horizontal="left" wrapText="1"/>
      <protection/>
    </xf>
    <xf numFmtId="0" fontId="3" fillId="0" borderId="0" xfId="53" applyFont="1" applyBorder="1" applyAlignment="1">
      <alignment horizontal="left"/>
      <protection/>
    </xf>
    <xf numFmtId="0" fontId="8" fillId="0" borderId="10" xfId="53" applyFont="1" applyBorder="1" applyAlignment="1">
      <alignment horizontal="justify" vertical="top" wrapText="1"/>
      <protection/>
    </xf>
    <xf numFmtId="0" fontId="3" fillId="0" borderId="10" xfId="53" applyFont="1" applyBorder="1" applyAlignment="1">
      <alignment horizontal="left" wrapText="1"/>
      <protection/>
    </xf>
    <xf numFmtId="0" fontId="3" fillId="0" borderId="10" xfId="53" applyFont="1" applyBorder="1" applyAlignment="1">
      <alignment horizontal="center" wrapText="1"/>
      <protection/>
    </xf>
    <xf numFmtId="0" fontId="67" fillId="0" borderId="0" xfId="53" applyFont="1" applyAlignment="1">
      <alignment horizontal="left"/>
      <protection/>
    </xf>
    <xf numFmtId="0" fontId="68" fillId="0" borderId="0" xfId="53" applyFont="1" applyAlignment="1">
      <alignment horizontal="left"/>
      <protection/>
    </xf>
    <xf numFmtId="0" fontId="68" fillId="0" borderId="0" xfId="53" applyFont="1">
      <alignment/>
      <protection/>
    </xf>
    <xf numFmtId="0" fontId="67" fillId="0" borderId="0" xfId="53" applyFont="1" applyAlignment="1">
      <alignment horizontal="center"/>
      <protection/>
    </xf>
    <xf numFmtId="0" fontId="69" fillId="0" borderId="0" xfId="53" applyFont="1" applyAlignment="1">
      <alignment horizontal="left"/>
      <protection/>
    </xf>
    <xf numFmtId="0" fontId="70" fillId="0" borderId="0" xfId="53" applyFont="1">
      <alignment/>
      <protection/>
    </xf>
    <xf numFmtId="0" fontId="69" fillId="0" borderId="0" xfId="53" applyFont="1" applyAlignment="1">
      <alignment horizontal="center"/>
      <protection/>
    </xf>
    <xf numFmtId="49" fontId="3" fillId="33" borderId="12" xfId="53" applyNumberFormat="1" applyFont="1" applyFill="1" applyBorder="1" applyAlignment="1">
      <alignment vertical="top" wrapText="1"/>
      <protection/>
    </xf>
    <xf numFmtId="2" fontId="3" fillId="0" borderId="11" xfId="53" applyNumberFormat="1" applyFont="1" applyBorder="1" applyAlignment="1">
      <alignment horizontal="center" wrapText="1"/>
      <protection/>
    </xf>
    <xf numFmtId="0" fontId="7" fillId="0" borderId="12" xfId="53" applyFont="1" applyBorder="1" applyAlignment="1">
      <alignment horizontal="justify" vertical="top" wrapText="1"/>
      <protection/>
    </xf>
    <xf numFmtId="0" fontId="7" fillId="0" borderId="11" xfId="53" applyFont="1" applyBorder="1" applyAlignment="1">
      <alignment horizontal="center" vertical="top" wrapText="1"/>
      <protection/>
    </xf>
    <xf numFmtId="0" fontId="7" fillId="0" borderId="10" xfId="53" applyFont="1" applyBorder="1" applyAlignment="1">
      <alignment horizontal="justify" vertical="top" wrapText="1"/>
      <protection/>
    </xf>
    <xf numFmtId="165" fontId="3" fillId="0" borderId="0" xfId="53" applyNumberFormat="1" applyFont="1">
      <alignment/>
      <protection/>
    </xf>
    <xf numFmtId="0" fontId="3" fillId="0" borderId="0" xfId="53" applyFont="1" applyAlignment="1">
      <alignment horizontal="center" vertical="top" wrapText="1"/>
      <protection/>
    </xf>
    <xf numFmtId="0" fontId="3" fillId="0" borderId="0" xfId="0" applyFont="1" applyBorder="1" applyAlignment="1">
      <alignment horizontal="left"/>
    </xf>
    <xf numFmtId="0" fontId="3" fillId="0" borderId="0" xfId="53" applyFont="1" applyAlignment="1">
      <alignment horizontal="left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0" xfId="53" applyFont="1" applyAlignment="1">
      <alignment wrapText="1"/>
      <protection/>
    </xf>
    <xf numFmtId="0" fontId="7" fillId="0" borderId="13" xfId="53" applyFont="1" applyBorder="1" applyAlignment="1">
      <alignment horizontal="justify" vertical="top" wrapText="1"/>
      <protection/>
    </xf>
    <xf numFmtId="0" fontId="0" fillId="0" borderId="11" xfId="0" applyBorder="1" applyAlignment="1">
      <alignment horizontal="justify" vertical="top" wrapText="1"/>
    </xf>
    <xf numFmtId="14" fontId="3" fillId="0" borderId="10" xfId="53" applyNumberFormat="1" applyFont="1" applyBorder="1">
      <alignment/>
      <protection/>
    </xf>
    <xf numFmtId="0" fontId="6" fillId="0" borderId="0" xfId="53" applyFont="1" applyAlignment="1">
      <alignment wrapText="1"/>
      <protection/>
    </xf>
    <xf numFmtId="0" fontId="3" fillId="0" borderId="12" xfId="53" applyFont="1" applyBorder="1" applyAlignment="1">
      <alignment vertical="top" wrapText="1"/>
      <protection/>
    </xf>
    <xf numFmtId="14" fontId="3" fillId="0" borderId="0" xfId="53" applyNumberFormat="1" applyFont="1" applyBorder="1">
      <alignment/>
      <protection/>
    </xf>
    <xf numFmtId="0" fontId="3" fillId="0" borderId="14" xfId="53" applyFont="1" applyBorder="1" applyAlignment="1">
      <alignment horizontal="center" vertical="top" wrapText="1"/>
      <protection/>
    </xf>
    <xf numFmtId="0" fontId="3" fillId="0" borderId="14" xfId="53" applyFont="1" applyBorder="1">
      <alignment/>
      <protection/>
    </xf>
    <xf numFmtId="49" fontId="3" fillId="0" borderId="10" xfId="53" applyNumberFormat="1" applyFont="1" applyBorder="1">
      <alignment/>
      <protection/>
    </xf>
    <xf numFmtId="0" fontId="3" fillId="0" borderId="0" xfId="53" applyFont="1" applyAlignment="1">
      <alignment horizontal="right" wrapText="1"/>
      <protection/>
    </xf>
    <xf numFmtId="0" fontId="3" fillId="0" borderId="10" xfId="0" applyFont="1" applyBorder="1" applyAlignment="1">
      <alignment horizontal="center" vertical="center"/>
    </xf>
    <xf numFmtId="0" fontId="7" fillId="0" borderId="13" xfId="53" applyFont="1" applyBorder="1" applyAlignment="1">
      <alignment horizontal="center" vertical="top" wrapText="1"/>
      <protection/>
    </xf>
    <xf numFmtId="49" fontId="3" fillId="33" borderId="11" xfId="53" applyNumberFormat="1" applyFont="1" applyFill="1" applyBorder="1" applyAlignment="1">
      <alignment vertical="top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left" vertical="top" wrapText="1"/>
      <protection/>
    </xf>
    <xf numFmtId="0" fontId="3" fillId="0" borderId="10" xfId="53" applyFont="1" applyBorder="1" applyAlignment="1">
      <alignment horizontal="left" vertical="top"/>
      <protection/>
    </xf>
    <xf numFmtId="0" fontId="3" fillId="0" borderId="10" xfId="53" applyFont="1" applyBorder="1" applyAlignment="1">
      <alignment horizontal="left" vertical="top" wrapText="1"/>
      <protection/>
    </xf>
    <xf numFmtId="0" fontId="3" fillId="0" borderId="11" xfId="53" applyFont="1" applyBorder="1" applyAlignment="1">
      <alignment vertical="top" wrapText="1"/>
      <protection/>
    </xf>
    <xf numFmtId="0" fontId="3" fillId="0" borderId="13" xfId="53" applyFont="1" applyBorder="1" applyAlignment="1">
      <alignment vertical="top" wrapText="1"/>
      <protection/>
    </xf>
    <xf numFmtId="0" fontId="8" fillId="33" borderId="11" xfId="53" applyFont="1" applyFill="1" applyBorder="1">
      <alignment/>
      <protection/>
    </xf>
    <xf numFmtId="0" fontId="7" fillId="0" borderId="10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left"/>
      <protection/>
    </xf>
    <xf numFmtId="0" fontId="0" fillId="0" borderId="0" xfId="0" applyBorder="1" applyAlignment="1">
      <alignment vertical="top" wrapText="1"/>
    </xf>
    <xf numFmtId="0" fontId="8" fillId="33" borderId="10" xfId="53" applyFont="1" applyFill="1" applyBorder="1" applyAlignment="1">
      <alignment vertical="top"/>
      <protection/>
    </xf>
    <xf numFmtId="0" fontId="8" fillId="33" borderId="10" xfId="53" applyFont="1" applyFill="1" applyBorder="1" applyAlignment="1">
      <alignment vertical="top" wrapText="1"/>
      <protection/>
    </xf>
    <xf numFmtId="0" fontId="3" fillId="0" borderId="10" xfId="53" applyFont="1" applyBorder="1" applyAlignment="1">
      <alignment vertical="top"/>
      <protection/>
    </xf>
    <xf numFmtId="1" fontId="3" fillId="0" borderId="10" xfId="53" applyNumberFormat="1" applyFont="1" applyBorder="1" applyAlignment="1">
      <alignment horizontal="center" vertical="top" wrapText="1"/>
      <protection/>
    </xf>
    <xf numFmtId="1" fontId="3" fillId="0" borderId="11" xfId="53" applyNumberFormat="1" applyFont="1" applyBorder="1" applyAlignment="1">
      <alignment horizontal="center" vertical="top" wrapText="1"/>
      <protection/>
    </xf>
    <xf numFmtId="0" fontId="7" fillId="0" borderId="10" xfId="53" applyFont="1" applyBorder="1" applyAlignment="1">
      <alignment vertical="top" wrapText="1"/>
      <protection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3" fillId="33" borderId="0" xfId="53" applyFont="1" applyFill="1" applyBorder="1" applyAlignment="1">
      <alignment horizontal="center" wrapText="1"/>
      <protection/>
    </xf>
    <xf numFmtId="0" fontId="9" fillId="0" borderId="0" xfId="53" applyFont="1">
      <alignment/>
      <protection/>
    </xf>
    <xf numFmtId="0" fontId="71" fillId="0" borderId="0" xfId="53" applyFont="1" applyAlignment="1">
      <alignment horizontal="center"/>
      <protection/>
    </xf>
    <xf numFmtId="0" fontId="71" fillId="0" borderId="0" xfId="53" applyFont="1" applyAlignment="1">
      <alignment horizontal="left"/>
      <protection/>
    </xf>
    <xf numFmtId="0" fontId="5" fillId="0" borderId="10" xfId="53" applyFont="1" applyBorder="1" applyAlignment="1">
      <alignment horizontal="left" vertical="top" wrapText="1"/>
      <protection/>
    </xf>
    <xf numFmtId="0" fontId="72" fillId="0" borderId="0" xfId="53" applyFont="1" applyAlignment="1">
      <alignment horizontal="center"/>
      <protection/>
    </xf>
    <xf numFmtId="0" fontId="72" fillId="0" borderId="0" xfId="53" applyFont="1" applyAlignment="1">
      <alignment horizontal="left"/>
      <protection/>
    </xf>
    <xf numFmtId="0" fontId="73" fillId="0" borderId="0" xfId="53" applyFont="1">
      <alignment/>
      <protection/>
    </xf>
    <xf numFmtId="0" fontId="73" fillId="0" borderId="0" xfId="53" applyFont="1" applyAlignment="1">
      <alignment horizontal="left"/>
      <protection/>
    </xf>
    <xf numFmtId="0" fontId="73" fillId="0" borderId="0" xfId="53" applyFont="1" applyBorder="1" applyAlignment="1">
      <alignment/>
      <protection/>
    </xf>
    <xf numFmtId="0" fontId="46" fillId="0" borderId="11" xfId="53" applyFont="1" applyBorder="1" applyAlignment="1">
      <alignment horizontal="center" vertical="top" wrapText="1"/>
      <protection/>
    </xf>
    <xf numFmtId="1" fontId="46" fillId="0" borderId="11" xfId="53" applyNumberFormat="1" applyFont="1" applyBorder="1" applyAlignment="1">
      <alignment horizontal="center" vertical="top" wrapText="1"/>
      <protection/>
    </xf>
    <xf numFmtId="0" fontId="46" fillId="33" borderId="11" xfId="53" applyFont="1" applyFill="1" applyBorder="1" applyAlignment="1">
      <alignment horizontal="center" vertical="top" wrapText="1"/>
      <protection/>
    </xf>
    <xf numFmtId="0" fontId="46" fillId="0" borderId="10" xfId="53" applyFont="1" applyBorder="1" applyAlignment="1">
      <alignment horizontal="center" vertical="top" wrapText="1"/>
      <protection/>
    </xf>
    <xf numFmtId="0" fontId="46" fillId="33" borderId="10" xfId="53" applyFont="1" applyFill="1" applyBorder="1" applyAlignment="1">
      <alignment horizontal="center" vertical="top" wrapText="1"/>
      <protection/>
    </xf>
    <xf numFmtId="0" fontId="9" fillId="0" borderId="0" xfId="53" applyFont="1" applyAlignment="1">
      <alignment horizontal="center"/>
      <protection/>
    </xf>
    <xf numFmtId="0" fontId="9" fillId="0" borderId="10" xfId="53" applyFont="1" applyBorder="1">
      <alignment/>
      <protection/>
    </xf>
    <xf numFmtId="0" fontId="9" fillId="0" borderId="0" xfId="53" applyFont="1" applyBorder="1">
      <alignment/>
      <protection/>
    </xf>
    <xf numFmtId="0" fontId="9" fillId="0" borderId="0" xfId="53" applyFont="1" applyAlignment="1">
      <alignment horizontal="right"/>
      <protection/>
    </xf>
    <xf numFmtId="14" fontId="9" fillId="0" borderId="0" xfId="53" applyNumberFormat="1" applyFont="1">
      <alignment/>
      <protection/>
    </xf>
    <xf numFmtId="0" fontId="9" fillId="0" borderId="0" xfId="53" applyFont="1" applyAlignment="1">
      <alignment wrapText="1"/>
      <protection/>
    </xf>
    <xf numFmtId="49" fontId="9" fillId="0" borderId="10" xfId="53" applyNumberFormat="1" applyFont="1" applyBorder="1">
      <alignment/>
      <protection/>
    </xf>
    <xf numFmtId="14" fontId="9" fillId="0" borderId="10" xfId="53" applyNumberFormat="1" applyFont="1" applyBorder="1">
      <alignment/>
      <protection/>
    </xf>
    <xf numFmtId="14" fontId="9" fillId="0" borderId="0" xfId="53" applyNumberFormat="1" applyFont="1" applyBorder="1">
      <alignment/>
      <protection/>
    </xf>
    <xf numFmtId="0" fontId="9" fillId="0" borderId="0" xfId="53" applyFont="1" applyAlignment="1">
      <alignment horizontal="left" wrapText="1"/>
      <protection/>
    </xf>
    <xf numFmtId="0" fontId="9" fillId="0" borderId="0" xfId="53" applyFont="1" applyAlignment="1">
      <alignment horizontal="right" wrapText="1"/>
      <protection/>
    </xf>
    <xf numFmtId="0" fontId="9" fillId="0" borderId="0" xfId="53" applyFont="1" applyAlignment="1">
      <alignment horizontal="left"/>
      <protection/>
    </xf>
    <xf numFmtId="0" fontId="9" fillId="0" borderId="0" xfId="53" applyFont="1" applyAlignment="1">
      <alignment vertical="top" wrapText="1"/>
      <protection/>
    </xf>
    <xf numFmtId="0" fontId="9" fillId="0" borderId="0" xfId="53" applyFont="1" applyAlignment="1">
      <alignment horizontal="center" vertical="top" wrapText="1"/>
      <protection/>
    </xf>
    <xf numFmtId="0" fontId="12" fillId="0" borderId="0" xfId="53" applyFont="1">
      <alignment/>
      <protection/>
    </xf>
    <xf numFmtId="0" fontId="9" fillId="0" borderId="0" xfId="53" applyFont="1" applyAlignment="1">
      <alignment/>
      <protection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3" fillId="0" borderId="0" xfId="53" applyFont="1" applyAlignment="1">
      <alignment wrapText="1"/>
      <protection/>
    </xf>
    <xf numFmtId="0" fontId="66" fillId="0" borderId="0" xfId="53" applyFont="1">
      <alignment/>
      <protection/>
    </xf>
    <xf numFmtId="0" fontId="9" fillId="0" borderId="0" xfId="53" applyFont="1" applyBorder="1" applyAlignment="1">
      <alignment vertical="top" wrapText="1"/>
      <protection/>
    </xf>
    <xf numFmtId="0" fontId="9" fillId="0" borderId="0" xfId="53" applyFont="1" applyBorder="1" applyAlignment="1">
      <alignment horizontal="center" vertical="top" wrapText="1"/>
      <protection/>
    </xf>
    <xf numFmtId="0" fontId="9" fillId="0" borderId="11" xfId="53" applyFont="1" applyBorder="1" applyAlignment="1">
      <alignment horizontal="center" vertical="top" wrapText="1"/>
      <protection/>
    </xf>
    <xf numFmtId="0" fontId="9" fillId="0" borderId="10" xfId="53" applyFont="1" applyBorder="1" applyAlignment="1">
      <alignment vertical="top" wrapText="1"/>
      <protection/>
    </xf>
    <xf numFmtId="0" fontId="9" fillId="0" borderId="12" xfId="53" applyFont="1" applyBorder="1" applyAlignment="1">
      <alignment vertical="top" wrapText="1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14" fillId="0" borderId="11" xfId="53" applyFont="1" applyBorder="1" applyAlignment="1">
      <alignment horizontal="center" vertical="center" wrapText="1"/>
      <protection/>
    </xf>
    <xf numFmtId="0" fontId="14" fillId="0" borderId="13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49" fontId="9" fillId="33" borderId="12" xfId="53" applyNumberFormat="1" applyFont="1" applyFill="1" applyBorder="1" applyAlignment="1">
      <alignment vertical="top" wrapText="1"/>
      <protection/>
    </xf>
    <xf numFmtId="0" fontId="15" fillId="0" borderId="12" xfId="53" applyFont="1" applyBorder="1" applyAlignment="1">
      <alignment vertical="top" wrapText="1"/>
      <protection/>
    </xf>
    <xf numFmtId="0" fontId="14" fillId="0" borderId="12" xfId="53" applyFont="1" applyBorder="1" applyAlignment="1">
      <alignment vertical="top" wrapText="1"/>
      <protection/>
    </xf>
    <xf numFmtId="0" fontId="14" fillId="0" borderId="12" xfId="53" applyFont="1" applyBorder="1" applyAlignment="1">
      <alignment horizontal="justify" vertical="top" wrapText="1"/>
      <protection/>
    </xf>
    <xf numFmtId="0" fontId="15" fillId="0" borderId="11" xfId="53" applyFont="1" applyBorder="1" applyAlignment="1">
      <alignment horizontal="justify" vertical="top" wrapText="1"/>
      <protection/>
    </xf>
    <xf numFmtId="0" fontId="15" fillId="33" borderId="10" xfId="53" applyFont="1" applyFill="1" applyBorder="1" applyAlignment="1">
      <alignment vertical="top"/>
      <protection/>
    </xf>
    <xf numFmtId="0" fontId="9" fillId="33" borderId="11" xfId="53" applyFont="1" applyFill="1" applyBorder="1" applyAlignment="1">
      <alignment horizontal="center" vertical="top" wrapText="1"/>
      <protection/>
    </xf>
    <xf numFmtId="49" fontId="9" fillId="33" borderId="13" xfId="53" applyNumberFormat="1" applyFont="1" applyFill="1" applyBorder="1" applyAlignment="1">
      <alignment vertical="top" wrapText="1"/>
      <protection/>
    </xf>
    <xf numFmtId="0" fontId="15" fillId="0" borderId="13" xfId="53" applyFont="1" applyBorder="1" applyAlignment="1">
      <alignment vertical="top" wrapText="1"/>
      <protection/>
    </xf>
    <xf numFmtId="0" fontId="14" fillId="0" borderId="13" xfId="53" applyFont="1" applyBorder="1" applyAlignment="1">
      <alignment vertical="top" wrapText="1"/>
      <protection/>
    </xf>
    <xf numFmtId="0" fontId="14" fillId="0" borderId="13" xfId="53" applyFont="1" applyBorder="1" applyAlignment="1">
      <alignment horizontal="justify" vertical="top" wrapText="1"/>
      <protection/>
    </xf>
    <xf numFmtId="1" fontId="9" fillId="33" borderId="11" xfId="53" applyNumberFormat="1" applyFont="1" applyFill="1" applyBorder="1" applyAlignment="1">
      <alignment horizontal="center" vertical="top" wrapText="1"/>
      <protection/>
    </xf>
    <xf numFmtId="1" fontId="9" fillId="0" borderId="11" xfId="53" applyNumberFormat="1" applyFont="1" applyBorder="1" applyAlignment="1">
      <alignment horizontal="center" vertical="top" wrapText="1"/>
      <protection/>
    </xf>
    <xf numFmtId="0" fontId="9" fillId="0" borderId="12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4" fillId="0" borderId="11" xfId="53" applyFont="1" applyBorder="1" applyAlignment="1">
      <alignment horizontal="justify" vertical="top" wrapText="1"/>
      <protection/>
    </xf>
    <xf numFmtId="0" fontId="15" fillId="0" borderId="10" xfId="53" applyFont="1" applyBorder="1" applyAlignment="1">
      <alignment vertical="top" wrapText="1"/>
      <protection/>
    </xf>
    <xf numFmtId="0" fontId="15" fillId="33" borderId="10" xfId="53" applyFont="1" applyFill="1" applyBorder="1" applyAlignment="1">
      <alignment vertical="top" wrapText="1"/>
      <protection/>
    </xf>
    <xf numFmtId="0" fontId="9" fillId="0" borderId="10" xfId="53" applyFont="1" applyBorder="1" applyAlignment="1">
      <alignment vertical="top"/>
      <protection/>
    </xf>
    <xf numFmtId="0" fontId="9" fillId="0" borderId="0" xfId="53" applyFont="1" applyBorder="1" applyAlignment="1">
      <alignment/>
      <protection/>
    </xf>
    <xf numFmtId="0" fontId="9" fillId="0" borderId="10" xfId="53" applyFont="1" applyBorder="1" applyAlignment="1">
      <alignment horizontal="center" vertical="top" wrapText="1"/>
      <protection/>
    </xf>
    <xf numFmtId="0" fontId="9" fillId="0" borderId="13" xfId="53" applyFont="1" applyBorder="1" applyAlignment="1">
      <alignment horizontal="center" vertical="center" wrapText="1"/>
      <protection/>
    </xf>
    <xf numFmtId="49" fontId="9" fillId="33" borderId="10" xfId="53" applyNumberFormat="1" applyFont="1" applyFill="1" applyBorder="1" applyAlignment="1">
      <alignment horizontal="left" vertical="top" wrapText="1"/>
      <protection/>
    </xf>
    <xf numFmtId="0" fontId="12" fillId="0" borderId="15" xfId="53" applyFont="1" applyBorder="1" applyAlignment="1">
      <alignment horizontal="justify" vertical="top" wrapText="1"/>
      <protection/>
    </xf>
    <xf numFmtId="0" fontId="12" fillId="0" borderId="12" xfId="53" applyFont="1" applyBorder="1" applyAlignment="1">
      <alignment vertical="top" wrapText="1"/>
      <protection/>
    </xf>
    <xf numFmtId="0" fontId="14" fillId="0" borderId="10" xfId="53" applyFont="1" applyBorder="1" applyAlignment="1">
      <alignment vertical="top" wrapText="1"/>
      <protection/>
    </xf>
    <xf numFmtId="0" fontId="14" fillId="0" borderId="10" xfId="53" applyFont="1" applyBorder="1" applyAlignment="1">
      <alignment horizontal="justify" vertical="top" wrapText="1"/>
      <protection/>
    </xf>
    <xf numFmtId="0" fontId="9" fillId="0" borderId="11" xfId="53" applyFont="1" applyBorder="1" applyAlignment="1">
      <alignment horizontal="left" vertical="top" wrapText="1"/>
      <protection/>
    </xf>
    <xf numFmtId="0" fontId="9" fillId="0" borderId="10" xfId="53" applyFont="1" applyBorder="1" applyAlignment="1">
      <alignment horizontal="left" vertical="top"/>
      <protection/>
    </xf>
    <xf numFmtId="0" fontId="9" fillId="33" borderId="10" xfId="53" applyFont="1" applyFill="1" applyBorder="1" applyAlignment="1">
      <alignment horizontal="center" vertical="top" wrapText="1"/>
      <protection/>
    </xf>
    <xf numFmtId="49" fontId="9" fillId="33" borderId="10" xfId="53" applyNumberFormat="1" applyFont="1" applyFill="1" applyBorder="1" applyAlignment="1">
      <alignment vertical="top" wrapText="1"/>
      <protection/>
    </xf>
    <xf numFmtId="0" fontId="12" fillId="0" borderId="10" xfId="53" applyFont="1" applyBorder="1" applyAlignment="1">
      <alignment horizontal="justify" vertical="top" wrapText="1"/>
      <protection/>
    </xf>
    <xf numFmtId="0" fontId="12" fillId="0" borderId="10" xfId="0" applyFont="1" applyBorder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9" fillId="0" borderId="0" xfId="53" applyFont="1" applyBorder="1" applyAlignment="1">
      <alignment horizontal="center"/>
      <protection/>
    </xf>
    <xf numFmtId="0" fontId="69" fillId="0" borderId="0" xfId="53" applyFont="1">
      <alignment/>
      <protection/>
    </xf>
    <xf numFmtId="0" fontId="9" fillId="0" borderId="14" xfId="53" applyFont="1" applyBorder="1" applyAlignment="1">
      <alignment horizontal="center" vertical="top" wrapText="1"/>
      <protection/>
    </xf>
    <xf numFmtId="0" fontId="14" fillId="0" borderId="11" xfId="53" applyFont="1" applyBorder="1" applyAlignment="1">
      <alignment horizontal="center" vertical="top" wrapText="1"/>
      <protection/>
    </xf>
    <xf numFmtId="0" fontId="14" fillId="0" borderId="13" xfId="53" applyFont="1" applyBorder="1" applyAlignment="1">
      <alignment horizontal="center" vertical="top" wrapText="1"/>
      <protection/>
    </xf>
    <xf numFmtId="49" fontId="14" fillId="33" borderId="12" xfId="53" applyNumberFormat="1" applyFont="1" applyFill="1" applyBorder="1" applyAlignment="1">
      <alignment vertical="top" wrapText="1"/>
      <protection/>
    </xf>
    <xf numFmtId="0" fontId="17" fillId="0" borderId="13" xfId="0" applyFont="1" applyBorder="1" applyAlignment="1">
      <alignment vertical="top" wrapText="1"/>
    </xf>
    <xf numFmtId="0" fontId="14" fillId="0" borderId="11" xfId="53" applyFont="1" applyBorder="1" applyAlignment="1">
      <alignment vertical="top" wrapText="1"/>
      <protection/>
    </xf>
    <xf numFmtId="0" fontId="14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9" fillId="0" borderId="14" xfId="53" applyFont="1" applyBorder="1">
      <alignment/>
      <protection/>
    </xf>
    <xf numFmtId="0" fontId="15" fillId="0" borderId="10" xfId="53" applyFont="1" applyBorder="1" applyAlignment="1">
      <alignment horizontal="justify" vertical="top" wrapText="1"/>
      <protection/>
    </xf>
    <xf numFmtId="0" fontId="9" fillId="0" borderId="10" xfId="53" applyFont="1" applyBorder="1" applyAlignment="1">
      <alignment horizontal="left" vertical="top" wrapText="1"/>
      <protection/>
    </xf>
    <xf numFmtId="1" fontId="9" fillId="0" borderId="10" xfId="53" applyNumberFormat="1" applyFont="1" applyBorder="1" applyAlignment="1">
      <alignment horizontal="center" vertical="top" wrapText="1"/>
      <protection/>
    </xf>
    <xf numFmtId="49" fontId="9" fillId="33" borderId="11" xfId="53" applyNumberFormat="1" applyFont="1" applyFill="1" applyBorder="1" applyAlignment="1">
      <alignment vertical="top" wrapText="1"/>
      <protection/>
    </xf>
    <xf numFmtId="49" fontId="9" fillId="33" borderId="0" xfId="53" applyNumberFormat="1" applyFont="1" applyFill="1" applyBorder="1" applyAlignment="1">
      <alignment vertical="top" wrapText="1"/>
      <protection/>
    </xf>
    <xf numFmtId="0" fontId="15" fillId="0" borderId="0" xfId="53" applyFont="1" applyBorder="1" applyAlignment="1">
      <alignment horizontal="justify" vertical="top" wrapText="1"/>
      <protection/>
    </xf>
    <xf numFmtId="0" fontId="14" fillId="0" borderId="0" xfId="53" applyFont="1" applyBorder="1" applyAlignment="1">
      <alignment horizontal="justify" vertical="top" wrapText="1"/>
      <protection/>
    </xf>
    <xf numFmtId="0" fontId="9" fillId="0" borderId="0" xfId="53" applyFont="1" applyBorder="1" applyAlignment="1">
      <alignment horizontal="left" wrapText="1"/>
      <protection/>
    </xf>
    <xf numFmtId="0" fontId="9" fillId="0" borderId="0" xfId="53" applyFont="1" applyBorder="1" applyAlignment="1">
      <alignment horizontal="left"/>
      <protection/>
    </xf>
    <xf numFmtId="0" fontId="9" fillId="33" borderId="0" xfId="53" applyFont="1" applyFill="1" applyBorder="1" applyAlignment="1">
      <alignment horizontal="center" wrapText="1"/>
      <protection/>
    </xf>
    <xf numFmtId="0" fontId="9" fillId="0" borderId="0" xfId="53" applyFont="1" applyBorder="1" applyAlignment="1">
      <alignment horizontal="center" wrapText="1"/>
      <protection/>
    </xf>
    <xf numFmtId="0" fontId="13" fillId="0" borderId="0" xfId="53" applyFont="1">
      <alignment/>
      <protection/>
    </xf>
    <xf numFmtId="0" fontId="67" fillId="0" borderId="0" xfId="53" applyFont="1">
      <alignment/>
      <protection/>
    </xf>
    <xf numFmtId="0" fontId="9" fillId="0" borderId="13" xfId="53" applyFont="1" applyBorder="1" applyAlignment="1">
      <alignment vertical="top" wrapText="1"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15" fillId="33" borderId="11" xfId="53" applyFont="1" applyFill="1" applyBorder="1" applyAlignment="1">
      <alignment vertical="top"/>
      <protection/>
    </xf>
    <xf numFmtId="0" fontId="9" fillId="0" borderId="11" xfId="53" applyFont="1" applyBorder="1" applyAlignment="1">
      <alignment vertical="top" wrapText="1"/>
      <protection/>
    </xf>
    <xf numFmtId="0" fontId="9" fillId="0" borderId="11" xfId="53" applyFont="1" applyBorder="1" applyAlignment="1">
      <alignment horizontal="left" vertical="top"/>
      <protection/>
    </xf>
    <xf numFmtId="0" fontId="71" fillId="0" borderId="0" xfId="53" applyFont="1">
      <alignment/>
      <protection/>
    </xf>
    <xf numFmtId="2" fontId="9" fillId="0" borderId="12" xfId="0" applyNumberFormat="1" applyFont="1" applyBorder="1" applyAlignment="1">
      <alignment vertical="top" wrapText="1"/>
    </xf>
    <xf numFmtId="0" fontId="71" fillId="0" borderId="0" xfId="53" applyFont="1" applyBorder="1" applyAlignment="1">
      <alignment/>
      <protection/>
    </xf>
    <xf numFmtId="0" fontId="12" fillId="0" borderId="10" xfId="53" applyFont="1" applyBorder="1" applyAlignment="1">
      <alignment horizontal="left" vertical="top" wrapText="1"/>
      <protection/>
    </xf>
    <xf numFmtId="0" fontId="9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0" xfId="53" applyFont="1" applyBorder="1" applyAlignment="1">
      <alignment horizontal="left" vertical="top" wrapText="1"/>
      <protection/>
    </xf>
    <xf numFmtId="0" fontId="14" fillId="0" borderId="0" xfId="53" applyFont="1" applyBorder="1" applyAlignment="1">
      <alignment vertical="top" wrapText="1"/>
      <protection/>
    </xf>
    <xf numFmtId="0" fontId="9" fillId="0" borderId="0" xfId="53" applyFont="1" applyBorder="1" applyAlignment="1">
      <alignment horizontal="left" vertical="top" wrapText="1"/>
      <protection/>
    </xf>
    <xf numFmtId="0" fontId="9" fillId="0" borderId="0" xfId="53" applyFont="1" applyBorder="1" applyAlignment="1">
      <alignment horizontal="left" vertical="top"/>
      <protection/>
    </xf>
    <xf numFmtId="0" fontId="9" fillId="33" borderId="0" xfId="53" applyFont="1" applyFill="1" applyBorder="1" applyAlignment="1">
      <alignment horizontal="center" vertical="top" wrapText="1"/>
      <protection/>
    </xf>
    <xf numFmtId="1" fontId="9" fillId="0" borderId="0" xfId="53" applyNumberFormat="1" applyFont="1" applyBorder="1" applyAlignment="1">
      <alignment horizontal="center" vertical="top" wrapText="1"/>
      <protection/>
    </xf>
    <xf numFmtId="0" fontId="9" fillId="0" borderId="0" xfId="53" applyFont="1" applyBorder="1" applyAlignment="1">
      <alignment horizontal="center" vertical="center"/>
      <protection/>
    </xf>
    <xf numFmtId="14" fontId="9" fillId="0" borderId="0" xfId="53" applyNumberFormat="1" applyFont="1" applyBorder="1" applyAlignment="1">
      <alignment horizontal="center" vertical="center"/>
      <protection/>
    </xf>
    <xf numFmtId="0" fontId="12" fillId="0" borderId="0" xfId="53" applyFont="1" applyBorder="1" applyAlignment="1">
      <alignment horizontal="center" vertical="center"/>
      <protection/>
    </xf>
    <xf numFmtId="49" fontId="9" fillId="33" borderId="11" xfId="53" applyNumberFormat="1" applyFont="1" applyFill="1" applyBorder="1" applyAlignment="1">
      <alignment horizontal="left" vertical="top" wrapText="1"/>
      <protection/>
    </xf>
    <xf numFmtId="0" fontId="9" fillId="0" borderId="13" xfId="53" applyFont="1" applyBorder="1" applyAlignment="1">
      <alignment horizontal="center" vertical="top" wrapText="1"/>
      <protection/>
    </xf>
    <xf numFmtId="0" fontId="9" fillId="0" borderId="11" xfId="53" applyFont="1" applyBorder="1" applyAlignment="1">
      <alignment horizontal="justify" vertical="top" wrapText="1"/>
      <protection/>
    </xf>
    <xf numFmtId="49" fontId="9" fillId="33" borderId="11" xfId="53" applyNumberFormat="1" applyFont="1" applyFill="1" applyBorder="1" applyAlignment="1">
      <alignment horizontal="left" vertical="top" wrapText="1"/>
      <protection/>
    </xf>
    <xf numFmtId="49" fontId="9" fillId="33" borderId="11" xfId="53" applyNumberFormat="1" applyFont="1" applyFill="1" applyBorder="1" applyAlignment="1">
      <alignment vertical="top" wrapText="1"/>
      <protection/>
    </xf>
    <xf numFmtId="0" fontId="15" fillId="0" borderId="15" xfId="53" applyFont="1" applyBorder="1" applyAlignment="1">
      <alignment horizontal="justify" vertical="top" wrapText="1"/>
      <protection/>
    </xf>
    <xf numFmtId="0" fontId="14" fillId="0" borderId="10" xfId="53" applyFont="1" applyBorder="1" applyAlignment="1">
      <alignment horizontal="center" vertical="top" wrapText="1"/>
      <protection/>
    </xf>
    <xf numFmtId="165" fontId="9" fillId="0" borderId="0" xfId="53" applyNumberFormat="1" applyFont="1">
      <alignment/>
      <protection/>
    </xf>
    <xf numFmtId="0" fontId="15" fillId="0" borderId="10" xfId="53" applyFont="1" applyBorder="1" applyAlignment="1">
      <alignment horizontal="center" vertical="top" wrapText="1"/>
      <protection/>
    </xf>
    <xf numFmtId="49" fontId="9" fillId="33" borderId="11" xfId="53" applyNumberFormat="1" applyFont="1" applyFill="1" applyBorder="1" applyAlignment="1">
      <alignment horizontal="left" vertical="top" wrapText="1"/>
      <protection/>
    </xf>
    <xf numFmtId="49" fontId="9" fillId="33" borderId="11" xfId="53" applyNumberFormat="1" applyFont="1" applyFill="1" applyBorder="1" applyAlignment="1">
      <alignment vertical="top" wrapText="1"/>
      <protection/>
    </xf>
    <xf numFmtId="2" fontId="9" fillId="0" borderId="11" xfId="53" applyNumberFormat="1" applyFont="1" applyBorder="1" applyAlignment="1">
      <alignment horizontal="center" vertical="top" wrapText="1"/>
      <protection/>
    </xf>
    <xf numFmtId="0" fontId="9" fillId="33" borderId="11" xfId="53" applyFont="1" applyFill="1" applyBorder="1" applyAlignment="1">
      <alignment horizontal="center" vertical="top" wrapText="1"/>
      <protection/>
    </xf>
    <xf numFmtId="0" fontId="15" fillId="0" borderId="11" xfId="53" applyFont="1" applyBorder="1" applyAlignment="1">
      <alignment horizontal="center" vertical="top" wrapText="1"/>
      <protection/>
    </xf>
    <xf numFmtId="49" fontId="9" fillId="33" borderId="11" xfId="53" applyNumberFormat="1" applyFont="1" applyFill="1" applyBorder="1" applyAlignment="1">
      <alignment vertical="top" wrapText="1"/>
      <protection/>
    </xf>
    <xf numFmtId="0" fontId="9" fillId="33" borderId="11" xfId="53" applyFont="1" applyFill="1" applyBorder="1" applyAlignment="1">
      <alignment horizontal="center" vertical="top" wrapText="1"/>
      <protection/>
    </xf>
    <xf numFmtId="0" fontId="15" fillId="0" borderId="11" xfId="53" applyFont="1" applyBorder="1" applyAlignment="1">
      <alignment horizontal="left" vertical="top" wrapText="1"/>
      <protection/>
    </xf>
    <xf numFmtId="49" fontId="9" fillId="33" borderId="11" xfId="53" applyNumberFormat="1" applyFont="1" applyFill="1" applyBorder="1" applyAlignment="1">
      <alignment vertical="top" wrapText="1"/>
      <protection/>
    </xf>
    <xf numFmtId="0" fontId="9" fillId="33" borderId="11" xfId="53" applyFont="1" applyFill="1" applyBorder="1" applyAlignment="1">
      <alignment horizontal="center" vertical="top" wrapText="1"/>
      <protection/>
    </xf>
    <xf numFmtId="0" fontId="9" fillId="0" borderId="16" xfId="53" applyFont="1" applyBorder="1">
      <alignment/>
      <protection/>
    </xf>
    <xf numFmtId="0" fontId="9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4" fillId="0" borderId="0" xfId="53" applyFont="1" applyBorder="1" applyAlignment="1">
      <alignment horizontal="center" vertical="top" wrapText="1"/>
      <protection/>
    </xf>
    <xf numFmtId="0" fontId="15" fillId="0" borderId="0" xfId="53" applyFont="1" applyBorder="1" applyAlignment="1">
      <alignment vertical="top" wrapText="1"/>
      <protection/>
    </xf>
    <xf numFmtId="0" fontId="15" fillId="33" borderId="0" xfId="53" applyFont="1" applyFill="1" applyBorder="1" applyAlignment="1">
      <alignment vertical="top" wrapText="1"/>
      <protection/>
    </xf>
    <xf numFmtId="0" fontId="9" fillId="0" borderId="0" xfId="53" applyFont="1" applyBorder="1" applyAlignment="1">
      <alignment vertical="top"/>
      <protection/>
    </xf>
    <xf numFmtId="0" fontId="9" fillId="33" borderId="10" xfId="53" applyFont="1" applyFill="1" applyBorder="1" applyAlignment="1">
      <alignment horizontal="center" vertical="center" wrapText="1"/>
      <protection/>
    </xf>
    <xf numFmtId="0" fontId="9" fillId="33" borderId="0" xfId="53" applyFont="1" applyFill="1">
      <alignment/>
      <protection/>
    </xf>
    <xf numFmtId="0" fontId="74" fillId="0" borderId="0" xfId="53" applyFont="1" applyAlignment="1">
      <alignment horizontal="center"/>
      <protection/>
    </xf>
    <xf numFmtId="0" fontId="74" fillId="0" borderId="0" xfId="53" applyFont="1" applyAlignment="1">
      <alignment horizontal="left"/>
      <protection/>
    </xf>
    <xf numFmtId="0" fontId="74" fillId="0" borderId="0" xfId="53" applyFont="1">
      <alignment/>
      <protection/>
    </xf>
    <xf numFmtId="49" fontId="9" fillId="33" borderId="0" xfId="53" applyNumberFormat="1" applyFont="1" applyFill="1" applyBorder="1" applyAlignment="1">
      <alignment horizontal="left" vertical="top" wrapText="1"/>
      <protection/>
    </xf>
    <xf numFmtId="0" fontId="15" fillId="0" borderId="0" xfId="53" applyFont="1" applyBorder="1" applyAlignment="1">
      <alignment horizontal="left" vertical="top" wrapText="1"/>
      <protection/>
    </xf>
    <xf numFmtId="1" fontId="9" fillId="33" borderId="0" xfId="53" applyNumberFormat="1" applyFont="1" applyFill="1" applyBorder="1" applyAlignment="1">
      <alignment horizontal="center" vertical="top" wrapText="1"/>
      <protection/>
    </xf>
    <xf numFmtId="0" fontId="75" fillId="0" borderId="0" xfId="53" applyFont="1" applyAlignment="1">
      <alignment horizontal="center"/>
      <protection/>
    </xf>
    <xf numFmtId="0" fontId="75" fillId="0" borderId="0" xfId="53" applyFont="1" applyAlignment="1">
      <alignment horizontal="left"/>
      <protection/>
    </xf>
    <xf numFmtId="0" fontId="75" fillId="0" borderId="0" xfId="53" applyFont="1">
      <alignment/>
      <protection/>
    </xf>
    <xf numFmtId="0" fontId="75" fillId="0" borderId="0" xfId="53" applyFont="1" applyBorder="1" applyAlignment="1">
      <alignment/>
      <protection/>
    </xf>
    <xf numFmtId="165" fontId="9" fillId="0" borderId="11" xfId="53" applyNumberFormat="1" applyFont="1" applyBorder="1" applyAlignment="1">
      <alignment horizontal="center" vertical="top" wrapText="1"/>
      <protection/>
    </xf>
    <xf numFmtId="0" fontId="9" fillId="33" borderId="10" xfId="0" applyFont="1" applyFill="1" applyBorder="1" applyAlignment="1">
      <alignment vertical="top" wrapText="1"/>
    </xf>
    <xf numFmtId="0" fontId="9" fillId="33" borderId="0" xfId="0" applyFont="1" applyFill="1" applyBorder="1" applyAlignment="1">
      <alignment vertical="top" wrapText="1"/>
    </xf>
    <xf numFmtId="0" fontId="54" fillId="0" borderId="11" xfId="53" applyFont="1" applyBorder="1" applyAlignment="1">
      <alignment horizontal="center" vertical="top" wrapText="1"/>
      <protection/>
    </xf>
    <xf numFmtId="1" fontId="54" fillId="0" borderId="11" xfId="53" applyNumberFormat="1" applyFont="1" applyBorder="1" applyAlignment="1">
      <alignment horizontal="center" vertical="top" wrapText="1"/>
      <protection/>
    </xf>
    <xf numFmtId="0" fontId="54" fillId="33" borderId="11" xfId="53" applyFont="1" applyFill="1" applyBorder="1" applyAlignment="1">
      <alignment horizontal="center" vertical="top" wrapText="1"/>
      <protection/>
    </xf>
    <xf numFmtId="0" fontId="72" fillId="0" borderId="0" xfId="53" applyFont="1">
      <alignment/>
      <protection/>
    </xf>
    <xf numFmtId="0" fontId="72" fillId="0" borderId="0" xfId="53" applyFont="1" applyBorder="1" applyAlignment="1">
      <alignment/>
      <protection/>
    </xf>
    <xf numFmtId="0" fontId="55" fillId="0" borderId="10" xfId="53" applyFont="1" applyBorder="1" applyAlignment="1">
      <alignment horizontal="center" vertical="top" wrapText="1"/>
      <protection/>
    </xf>
    <xf numFmtId="0" fontId="54" fillId="0" borderId="10" xfId="53" applyFont="1" applyBorder="1" applyAlignment="1">
      <alignment horizontal="center" vertical="top" wrapText="1"/>
      <protection/>
    </xf>
    <xf numFmtId="0" fontId="54" fillId="33" borderId="10" xfId="53" applyFont="1" applyFill="1" applyBorder="1" applyAlignment="1">
      <alignment horizontal="center" vertical="top" wrapText="1"/>
      <protection/>
    </xf>
    <xf numFmtId="2" fontId="9" fillId="0" borderId="10" xfId="0" applyNumberFormat="1" applyFont="1" applyBorder="1" applyAlignment="1">
      <alignment vertical="top" wrapText="1"/>
    </xf>
    <xf numFmtId="0" fontId="3" fillId="0" borderId="17" xfId="53" applyFont="1" applyBorder="1" applyAlignment="1">
      <alignment horizontal="center" vertical="top" wrapText="1"/>
      <protection/>
    </xf>
    <xf numFmtId="0" fontId="3" fillId="0" borderId="18" xfId="53" applyFont="1" applyBorder="1" applyAlignment="1">
      <alignment horizontal="center" vertical="top" wrapText="1"/>
      <protection/>
    </xf>
    <xf numFmtId="0" fontId="3" fillId="0" borderId="19" xfId="53" applyFont="1" applyBorder="1" applyAlignment="1">
      <alignment horizontal="center" vertical="top" wrapText="1"/>
      <protection/>
    </xf>
    <xf numFmtId="0" fontId="3" fillId="0" borderId="12" xfId="53" applyFont="1" applyBorder="1" applyAlignment="1">
      <alignment horizontal="center" vertical="top" wrapText="1"/>
      <protection/>
    </xf>
    <xf numFmtId="0" fontId="3" fillId="0" borderId="11" xfId="53" applyFont="1" applyBorder="1" applyAlignment="1">
      <alignment horizontal="center" vertical="top" wrapText="1"/>
      <protection/>
    </xf>
    <xf numFmtId="0" fontId="6" fillId="0" borderId="0" xfId="53" applyFont="1" applyBorder="1" applyAlignment="1">
      <alignment horizontal="center"/>
      <protection/>
    </xf>
    <xf numFmtId="0" fontId="7" fillId="0" borderId="12" xfId="53" applyFont="1" applyBorder="1" applyAlignment="1">
      <alignment horizontal="justify" vertical="top" wrapText="1"/>
      <protection/>
    </xf>
    <xf numFmtId="0" fontId="7" fillId="0" borderId="13" xfId="53" applyFont="1" applyBorder="1" applyAlignment="1">
      <alignment horizontal="justify" vertical="top" wrapText="1"/>
      <protection/>
    </xf>
    <xf numFmtId="0" fontId="7" fillId="0" borderId="11" xfId="53" applyFont="1" applyBorder="1" applyAlignment="1">
      <alignment horizontal="justify" vertical="top" wrapText="1"/>
      <protection/>
    </xf>
    <xf numFmtId="0" fontId="3" fillId="0" borderId="0" xfId="53" applyFont="1" applyAlignment="1">
      <alignment horizont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53" applyFont="1" applyBorder="1" applyAlignment="1">
      <alignment horizontal="center"/>
      <protection/>
    </xf>
    <xf numFmtId="0" fontId="3" fillId="0" borderId="0" xfId="53" applyFont="1" applyAlignment="1">
      <alignment horizontal="left" wrapText="1"/>
      <protection/>
    </xf>
    <xf numFmtId="0" fontId="3" fillId="0" borderId="0" xfId="53" applyFont="1" applyAlignment="1">
      <alignment horizontal="left" vertical="top" wrapText="1"/>
      <protection/>
    </xf>
    <xf numFmtId="0" fontId="3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left"/>
      <protection/>
    </xf>
    <xf numFmtId="0" fontId="3" fillId="0" borderId="13" xfId="53" applyFont="1" applyBorder="1" applyAlignment="1">
      <alignment horizontal="center" vertical="top" wrapText="1"/>
      <protection/>
    </xf>
    <xf numFmtId="0" fontId="7" fillId="0" borderId="12" xfId="53" applyFont="1" applyBorder="1" applyAlignment="1">
      <alignment horizontal="justify" wrapText="1"/>
      <protection/>
    </xf>
    <xf numFmtId="0" fontId="7" fillId="0" borderId="11" xfId="53" applyFont="1" applyBorder="1" applyAlignment="1">
      <alignment horizontal="justify" wrapText="1"/>
      <protection/>
    </xf>
    <xf numFmtId="0" fontId="3" fillId="0" borderId="12" xfId="53" applyFont="1" applyBorder="1" applyAlignment="1">
      <alignment horizontal="justify" vertical="top" wrapText="1"/>
      <protection/>
    </xf>
    <xf numFmtId="0" fontId="3" fillId="0" borderId="11" xfId="53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center" vertical="top" wrapText="1"/>
      <protection/>
    </xf>
    <xf numFmtId="49" fontId="3" fillId="33" borderId="12" xfId="53" applyNumberFormat="1" applyFont="1" applyFill="1" applyBorder="1" applyAlignment="1">
      <alignment vertical="top" wrapText="1"/>
      <protection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8" fillId="0" borderId="12" xfId="53" applyFont="1" applyBorder="1" applyAlignment="1">
      <alignment horizontal="justify" vertical="top" wrapText="1"/>
      <protection/>
    </xf>
    <xf numFmtId="0" fontId="0" fillId="0" borderId="13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10" xfId="53" applyFont="1" applyBorder="1" applyAlignment="1">
      <alignment horizontal="justify" vertical="top" wrapText="1"/>
      <protection/>
    </xf>
    <xf numFmtId="0" fontId="3" fillId="0" borderId="14" xfId="53" applyFont="1" applyBorder="1" applyAlignment="1">
      <alignment horizontal="center" vertical="top" wrapText="1"/>
      <protection/>
    </xf>
    <xf numFmtId="0" fontId="3" fillId="0" borderId="20" xfId="53" applyFont="1" applyBorder="1" applyAlignment="1">
      <alignment horizontal="center" vertical="top" wrapText="1"/>
      <protection/>
    </xf>
    <xf numFmtId="0" fontId="3" fillId="0" borderId="21" xfId="53" applyFont="1" applyBorder="1" applyAlignment="1">
      <alignment horizontal="center" vertical="top" wrapText="1"/>
      <protection/>
    </xf>
    <xf numFmtId="0" fontId="7" fillId="0" borderId="13" xfId="53" applyFont="1" applyBorder="1" applyAlignment="1">
      <alignment horizontal="justify" wrapText="1"/>
      <protection/>
    </xf>
    <xf numFmtId="0" fontId="3" fillId="0" borderId="13" xfId="53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right" wrapText="1"/>
      <protection/>
    </xf>
    <xf numFmtId="0" fontId="3" fillId="0" borderId="14" xfId="53" applyFont="1" applyBorder="1" applyAlignment="1">
      <alignment horizontal="right" wrapText="1"/>
      <protection/>
    </xf>
    <xf numFmtId="0" fontId="3" fillId="0" borderId="17" xfId="53" applyFont="1" applyBorder="1" applyAlignment="1">
      <alignment horizontal="left" vertical="top" wrapText="1"/>
      <protection/>
    </xf>
    <xf numFmtId="0" fontId="3" fillId="0" borderId="19" xfId="53" applyFont="1" applyBorder="1" applyAlignment="1">
      <alignment horizontal="left" vertical="top" wrapText="1"/>
      <protection/>
    </xf>
    <xf numFmtId="0" fontId="3" fillId="0" borderId="0" xfId="53" applyFont="1" applyBorder="1" applyAlignment="1">
      <alignment horizontal="right" vertical="top" wrapText="1"/>
      <protection/>
    </xf>
    <xf numFmtId="0" fontId="3" fillId="0" borderId="14" xfId="53" applyFont="1" applyBorder="1" applyAlignment="1">
      <alignment horizontal="right" vertical="top" wrapText="1"/>
      <protection/>
    </xf>
    <xf numFmtId="0" fontId="3" fillId="0" borderId="22" xfId="53" applyFont="1" applyBorder="1" applyAlignment="1">
      <alignment horizontal="center" vertical="top" wrapText="1"/>
      <protection/>
    </xf>
    <xf numFmtId="0" fontId="3" fillId="0" borderId="0" xfId="53" applyFont="1" applyBorder="1" applyAlignment="1">
      <alignment horizontal="center" vertical="center"/>
      <protection/>
    </xf>
    <xf numFmtId="0" fontId="5" fillId="0" borderId="0" xfId="53" applyFont="1" applyBorder="1" applyAlignment="1">
      <alignment horizontal="center" vertical="center"/>
      <protection/>
    </xf>
    <xf numFmtId="0" fontId="9" fillId="0" borderId="12" xfId="53" applyFont="1" applyBorder="1" applyAlignment="1">
      <alignment horizontal="center" vertical="top" wrapText="1"/>
      <protection/>
    </xf>
    <xf numFmtId="0" fontId="9" fillId="0" borderId="13" xfId="53" applyFont="1" applyBorder="1" applyAlignment="1">
      <alignment horizontal="center" vertical="top" wrapText="1"/>
      <protection/>
    </xf>
    <xf numFmtId="0" fontId="9" fillId="0" borderId="11" xfId="53" applyFont="1" applyBorder="1" applyAlignment="1">
      <alignment horizontal="center" vertical="top" wrapText="1"/>
      <protection/>
    </xf>
    <xf numFmtId="0" fontId="14" fillId="0" borderId="12" xfId="53" applyFont="1" applyBorder="1" applyAlignment="1">
      <alignment horizontal="justify" wrapText="1"/>
      <protection/>
    </xf>
    <xf numFmtId="0" fontId="14" fillId="0" borderId="11" xfId="53" applyFont="1" applyBorder="1" applyAlignment="1">
      <alignment horizontal="justify" wrapText="1"/>
      <protection/>
    </xf>
    <xf numFmtId="0" fontId="9" fillId="0" borderId="12" xfId="53" applyFont="1" applyBorder="1" applyAlignment="1">
      <alignment horizontal="justify" vertical="top" wrapText="1"/>
      <protection/>
    </xf>
    <xf numFmtId="0" fontId="9" fillId="0" borderId="11" xfId="53" applyFont="1" applyBorder="1" applyAlignment="1">
      <alignment horizontal="justify" vertical="top" wrapText="1"/>
      <protection/>
    </xf>
    <xf numFmtId="0" fontId="9" fillId="0" borderId="20" xfId="53" applyFont="1" applyBorder="1" applyAlignment="1">
      <alignment horizontal="center" vertical="top" wrapText="1"/>
      <protection/>
    </xf>
    <xf numFmtId="0" fontId="9" fillId="0" borderId="21" xfId="53" applyFont="1" applyBorder="1" applyAlignment="1">
      <alignment horizontal="center" vertical="top" wrapText="1"/>
      <protection/>
    </xf>
    <xf numFmtId="0" fontId="9" fillId="0" borderId="0" xfId="53" applyFont="1" applyBorder="1" applyAlignment="1">
      <alignment horizontal="center" vertical="center"/>
      <protection/>
    </xf>
    <xf numFmtId="0" fontId="18" fillId="0" borderId="0" xfId="53" applyFont="1" applyBorder="1" applyAlignment="1">
      <alignment horizontal="center" vertical="center"/>
      <protection/>
    </xf>
    <xf numFmtId="0" fontId="12" fillId="0" borderId="0" xfId="53" applyFont="1" applyBorder="1" applyAlignment="1">
      <alignment horizontal="center" vertical="center"/>
      <protection/>
    </xf>
    <xf numFmtId="0" fontId="9" fillId="0" borderId="17" xfId="53" applyFont="1" applyBorder="1" applyAlignment="1">
      <alignment horizontal="center" vertical="top" wrapText="1"/>
      <protection/>
    </xf>
    <xf numFmtId="0" fontId="9" fillId="0" borderId="18" xfId="53" applyFont="1" applyBorder="1" applyAlignment="1">
      <alignment horizontal="center" vertical="top" wrapText="1"/>
      <protection/>
    </xf>
    <xf numFmtId="0" fontId="9" fillId="0" borderId="19" xfId="53" applyFont="1" applyBorder="1" applyAlignment="1">
      <alignment horizontal="center" vertical="top" wrapText="1"/>
      <protection/>
    </xf>
    <xf numFmtId="0" fontId="9" fillId="0" borderId="17" xfId="53" applyFont="1" applyBorder="1" applyAlignment="1">
      <alignment horizontal="left" vertical="top" wrapText="1"/>
      <protection/>
    </xf>
    <xf numFmtId="0" fontId="9" fillId="0" borderId="19" xfId="53" applyFont="1" applyBorder="1" applyAlignment="1">
      <alignment horizontal="left" vertical="top" wrapText="1"/>
      <protection/>
    </xf>
    <xf numFmtId="0" fontId="14" fillId="0" borderId="12" xfId="53" applyFont="1" applyBorder="1" applyAlignment="1">
      <alignment horizontal="center" vertical="top" wrapText="1"/>
      <protection/>
    </xf>
    <xf numFmtId="0" fontId="14" fillId="0" borderId="13" xfId="53" applyFont="1" applyBorder="1" applyAlignment="1">
      <alignment horizontal="center" vertical="top" wrapText="1"/>
      <protection/>
    </xf>
    <xf numFmtId="0" fontId="14" fillId="0" borderId="11" xfId="53" applyFont="1" applyBorder="1" applyAlignment="1">
      <alignment horizontal="center" vertical="top" wrapText="1"/>
      <protection/>
    </xf>
    <xf numFmtId="0" fontId="9" fillId="0" borderId="14" xfId="53" applyFont="1" applyBorder="1" applyAlignment="1">
      <alignment horizontal="center" vertical="top" wrapText="1"/>
      <protection/>
    </xf>
    <xf numFmtId="49" fontId="9" fillId="33" borderId="12" xfId="53" applyNumberFormat="1" applyFont="1" applyFill="1" applyBorder="1" applyAlignment="1">
      <alignment horizontal="left" vertical="top" wrapText="1"/>
      <protection/>
    </xf>
    <xf numFmtId="49" fontId="9" fillId="33" borderId="11" xfId="53" applyNumberFormat="1" applyFont="1" applyFill="1" applyBorder="1" applyAlignment="1">
      <alignment horizontal="left" vertical="top" wrapText="1"/>
      <protection/>
    </xf>
    <xf numFmtId="0" fontId="15" fillId="0" borderId="12" xfId="53" applyFont="1" applyBorder="1" applyAlignment="1">
      <alignment horizontal="left" vertical="top" wrapText="1"/>
      <protection/>
    </xf>
    <xf numFmtId="0" fontId="15" fillId="0" borderId="11" xfId="53" applyFont="1" applyBorder="1" applyAlignment="1">
      <alignment horizontal="left" vertical="top" wrapText="1"/>
      <protection/>
    </xf>
    <xf numFmtId="49" fontId="9" fillId="33" borderId="12" xfId="53" applyNumberFormat="1" applyFont="1" applyFill="1" applyBorder="1" applyAlignment="1">
      <alignment vertical="top" wrapText="1"/>
      <protection/>
    </xf>
    <xf numFmtId="0" fontId="16" fillId="0" borderId="13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5" fillId="0" borderId="12" xfId="53" applyFont="1" applyBorder="1" applyAlignment="1">
      <alignment horizontal="justify" vertical="top" wrapText="1"/>
      <protection/>
    </xf>
    <xf numFmtId="0" fontId="16" fillId="0" borderId="13" xfId="0" applyFont="1" applyBorder="1" applyAlignment="1">
      <alignment horizontal="justify" vertical="top" wrapText="1"/>
    </xf>
    <xf numFmtId="0" fontId="16" fillId="0" borderId="11" xfId="0" applyFont="1" applyBorder="1" applyAlignment="1">
      <alignment horizontal="justify" vertical="top" wrapText="1"/>
    </xf>
    <xf numFmtId="0" fontId="9" fillId="0" borderId="0" xfId="53" applyFont="1" applyAlignment="1">
      <alignment horizontal="left"/>
      <protection/>
    </xf>
    <xf numFmtId="0" fontId="9" fillId="0" borderId="0" xfId="53" applyFont="1" applyAlignment="1">
      <alignment horizontal="center"/>
      <protection/>
    </xf>
    <xf numFmtId="0" fontId="9" fillId="0" borderId="0" xfId="53" applyFont="1" applyBorder="1" applyAlignment="1">
      <alignment horizontal="right" wrapText="1"/>
      <protection/>
    </xf>
    <xf numFmtId="0" fontId="9" fillId="0" borderId="14" xfId="53" applyFont="1" applyBorder="1" applyAlignment="1">
      <alignment horizontal="right" wrapText="1"/>
      <protection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3" fillId="0" borderId="0" xfId="53" applyFont="1" applyBorder="1" applyAlignment="1">
      <alignment horizontal="center"/>
      <protection/>
    </xf>
    <xf numFmtId="0" fontId="9" fillId="0" borderId="10" xfId="53" applyFont="1" applyBorder="1" applyAlignment="1">
      <alignment horizontal="center" vertical="top" wrapText="1"/>
      <protection/>
    </xf>
    <xf numFmtId="0" fontId="9" fillId="0" borderId="10" xfId="53" applyFont="1" applyBorder="1" applyAlignment="1">
      <alignment horizontal="justify" vertical="top" wrapText="1"/>
      <protection/>
    </xf>
    <xf numFmtId="0" fontId="9" fillId="0" borderId="0" xfId="53" applyFont="1" applyBorder="1" applyAlignment="1">
      <alignment horizontal="center" vertical="top" wrapText="1"/>
      <protection/>
    </xf>
    <xf numFmtId="49" fontId="9" fillId="33" borderId="13" xfId="53" applyNumberFormat="1" applyFont="1" applyFill="1" applyBorder="1" applyAlignment="1">
      <alignment horizontal="left" vertical="top" wrapText="1"/>
      <protection/>
    </xf>
    <xf numFmtId="0" fontId="9" fillId="0" borderId="0" xfId="53" applyFont="1" applyBorder="1" applyAlignment="1">
      <alignment horizontal="right" vertical="top" wrapText="1"/>
      <protection/>
    </xf>
    <xf numFmtId="0" fontId="9" fillId="0" borderId="14" xfId="53" applyFont="1" applyBorder="1" applyAlignment="1">
      <alignment horizontal="right" vertical="top" wrapText="1"/>
      <protection/>
    </xf>
    <xf numFmtId="0" fontId="9" fillId="0" borderId="14" xfId="53" applyFont="1" applyBorder="1" applyAlignment="1">
      <alignment horizontal="center"/>
      <protection/>
    </xf>
    <xf numFmtId="0" fontId="9" fillId="0" borderId="0" xfId="53" applyFont="1" applyAlignment="1">
      <alignment horizontal="left" wrapText="1"/>
      <protection/>
    </xf>
    <xf numFmtId="0" fontId="9" fillId="0" borderId="0" xfId="53" applyFont="1" applyAlignment="1">
      <alignment horizontal="center" wrapText="1"/>
      <protection/>
    </xf>
    <xf numFmtId="0" fontId="9" fillId="0" borderId="0" xfId="53" applyFont="1" applyAlignment="1">
      <alignment horizontal="left" vertical="top" wrapText="1"/>
      <protection/>
    </xf>
    <xf numFmtId="0" fontId="9" fillId="0" borderId="0" xfId="53" applyFont="1" applyAlignment="1">
      <alignment horizontal="center" vertical="top" wrapText="1"/>
      <protection/>
    </xf>
    <xf numFmtId="0" fontId="15" fillId="0" borderId="12" xfId="53" applyFont="1" applyBorder="1" applyAlignment="1">
      <alignment horizontal="center" vertical="top" wrapText="1"/>
      <protection/>
    </xf>
    <xf numFmtId="0" fontId="15" fillId="0" borderId="13" xfId="53" applyFont="1" applyBorder="1" applyAlignment="1">
      <alignment horizontal="center" vertical="top" wrapText="1"/>
      <protection/>
    </xf>
    <xf numFmtId="0" fontId="15" fillId="0" borderId="11" xfId="53" applyFont="1" applyBorder="1" applyAlignment="1">
      <alignment horizontal="center" vertical="top" wrapText="1"/>
      <protection/>
    </xf>
    <xf numFmtId="0" fontId="14" fillId="0" borderId="12" xfId="53" applyFont="1" applyBorder="1" applyAlignment="1">
      <alignment horizontal="justify"/>
      <protection/>
    </xf>
    <xf numFmtId="0" fontId="14" fillId="0" borderId="11" xfId="53" applyFont="1" applyBorder="1" applyAlignment="1">
      <alignment horizontal="justify"/>
      <protection/>
    </xf>
    <xf numFmtId="0" fontId="14" fillId="0" borderId="12" xfId="53" applyFont="1" applyBorder="1" applyAlignment="1">
      <alignment horizontal="justify" vertical="top" wrapText="1"/>
      <protection/>
    </xf>
    <xf numFmtId="0" fontId="14" fillId="0" borderId="13" xfId="53" applyFont="1" applyBorder="1" applyAlignment="1">
      <alignment horizontal="justify" vertical="top" wrapText="1"/>
      <protection/>
    </xf>
    <xf numFmtId="0" fontId="14" fillId="0" borderId="11" xfId="53" applyFont="1" applyBorder="1" applyAlignment="1">
      <alignment horizontal="justify" vertical="top" wrapText="1"/>
      <protection/>
    </xf>
    <xf numFmtId="0" fontId="9" fillId="0" borderId="13" xfId="53" applyFont="1" applyBorder="1" applyAlignment="1">
      <alignment horizontal="justify" vertical="top" wrapText="1"/>
      <protection/>
    </xf>
    <xf numFmtId="0" fontId="14" fillId="0" borderId="13" xfId="53" applyFont="1" applyBorder="1" applyAlignment="1">
      <alignment horizontal="justify" wrapText="1"/>
      <protection/>
    </xf>
    <xf numFmtId="0" fontId="15" fillId="0" borderId="11" xfId="53" applyFont="1" applyBorder="1" applyAlignment="1">
      <alignment horizontal="justify" vertical="top" wrapText="1"/>
      <protection/>
    </xf>
    <xf numFmtId="0" fontId="9" fillId="0" borderId="22" xfId="53" applyFont="1" applyBorder="1" applyAlignment="1">
      <alignment horizontal="center" vertical="top" wrapText="1"/>
      <protection/>
    </xf>
    <xf numFmtId="49" fontId="9" fillId="33" borderId="11" xfId="53" applyNumberFormat="1" applyFont="1" applyFill="1" applyBorder="1" applyAlignment="1">
      <alignment vertical="top" wrapText="1"/>
      <protection/>
    </xf>
    <xf numFmtId="0" fontId="9" fillId="33" borderId="12" xfId="53" applyFont="1" applyFill="1" applyBorder="1" applyAlignment="1">
      <alignment horizontal="center" vertical="top" wrapText="1"/>
      <protection/>
    </xf>
    <xf numFmtId="0" fontId="9" fillId="33" borderId="11" xfId="53" applyFont="1" applyFill="1" applyBorder="1" applyAlignment="1">
      <alignment horizontal="center" vertical="top" wrapText="1"/>
      <protection/>
    </xf>
    <xf numFmtId="1" fontId="9" fillId="0" borderId="12" xfId="53" applyNumberFormat="1" applyFont="1" applyBorder="1" applyAlignment="1">
      <alignment horizontal="center" vertical="top" wrapText="1"/>
      <protection/>
    </xf>
    <xf numFmtId="1" fontId="9" fillId="0" borderId="11" xfId="53" applyNumberFormat="1" applyFont="1" applyBorder="1" applyAlignment="1">
      <alignment horizontal="center" vertical="top" wrapText="1"/>
      <protection/>
    </xf>
    <xf numFmtId="0" fontId="9" fillId="0" borderId="12" xfId="53" applyFont="1" applyBorder="1" applyAlignment="1">
      <alignment horizontal="center" vertical="top"/>
      <protection/>
    </xf>
    <xf numFmtId="0" fontId="9" fillId="0" borderId="11" xfId="53" applyFont="1" applyBorder="1" applyAlignment="1">
      <alignment horizontal="center" vertical="top"/>
      <protection/>
    </xf>
    <xf numFmtId="0" fontId="9" fillId="0" borderId="12" xfId="53" applyFont="1" applyBorder="1" applyAlignment="1">
      <alignment horizontal="center" wrapText="1"/>
      <protection/>
    </xf>
    <xf numFmtId="0" fontId="9" fillId="0" borderId="11" xfId="53" applyFont="1" applyBorder="1" applyAlignment="1">
      <alignment horizontal="center" wrapText="1"/>
      <protection/>
    </xf>
    <xf numFmtId="0" fontId="9" fillId="33" borderId="12" xfId="53" applyFont="1" applyFill="1" applyBorder="1" applyAlignment="1">
      <alignment horizontal="center" wrapText="1"/>
      <protection/>
    </xf>
    <xf numFmtId="0" fontId="9" fillId="33" borderId="11" xfId="53" applyFont="1" applyFill="1" applyBorder="1" applyAlignment="1">
      <alignment horizontal="center" wrapText="1"/>
      <protection/>
    </xf>
    <xf numFmtId="1" fontId="9" fillId="0" borderId="12" xfId="53" applyNumberFormat="1" applyFont="1" applyBorder="1" applyAlignment="1">
      <alignment horizontal="center" wrapText="1"/>
      <protection/>
    </xf>
    <xf numFmtId="1" fontId="9" fillId="0" borderId="11" xfId="53" applyNumberFormat="1" applyFont="1" applyBorder="1" applyAlignment="1">
      <alignment horizontal="center" wrapText="1"/>
      <protection/>
    </xf>
    <xf numFmtId="0" fontId="9" fillId="0" borderId="12" xfId="53" applyFont="1" applyBorder="1" applyAlignment="1">
      <alignment horizontal="center"/>
      <protection/>
    </xf>
    <xf numFmtId="0" fontId="9" fillId="0" borderId="11" xfId="53" applyFont="1" applyBorder="1" applyAlignment="1">
      <alignment horizontal="center"/>
      <protection/>
    </xf>
    <xf numFmtId="0" fontId="9" fillId="0" borderId="12" xfId="53" applyFont="1" applyBorder="1" applyAlignment="1">
      <alignment horizontal="right" wrapText="1"/>
      <protection/>
    </xf>
    <xf numFmtId="0" fontId="9" fillId="0" borderId="11" xfId="53" applyFont="1" applyBorder="1" applyAlignment="1">
      <alignment horizontal="right" wrapText="1"/>
      <protection/>
    </xf>
    <xf numFmtId="49" fontId="14" fillId="33" borderId="12" xfId="53" applyNumberFormat="1" applyFont="1" applyFill="1" applyBorder="1" applyAlignment="1">
      <alignment horizontal="left" vertical="top" wrapText="1"/>
      <protection/>
    </xf>
    <xf numFmtId="49" fontId="14" fillId="33" borderId="13" xfId="53" applyNumberFormat="1" applyFont="1" applyFill="1" applyBorder="1" applyAlignment="1">
      <alignment horizontal="left" vertical="top" wrapText="1"/>
      <protection/>
    </xf>
    <xf numFmtId="0" fontId="14" fillId="0" borderId="12" xfId="53" applyFont="1" applyBorder="1" applyAlignment="1">
      <alignment horizontal="left" vertical="top" wrapText="1"/>
      <protection/>
    </xf>
    <xf numFmtId="0" fontId="14" fillId="0" borderId="13" xfId="53" applyFont="1" applyBorder="1" applyAlignment="1">
      <alignment horizontal="left" vertical="top" wrapText="1"/>
      <protection/>
    </xf>
    <xf numFmtId="0" fontId="16" fillId="0" borderId="13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0" fillId="0" borderId="0" xfId="53" applyFont="1" applyBorder="1" applyAlignment="1">
      <alignment horizontal="center" vertical="center"/>
      <protection/>
    </xf>
    <xf numFmtId="0" fontId="7" fillId="0" borderId="12" xfId="53" applyFont="1" applyBorder="1" applyAlignment="1">
      <alignment horizontal="left" vertical="top" wrapText="1"/>
      <protection/>
    </xf>
    <xf numFmtId="0" fontId="7" fillId="0" borderId="13" xfId="53" applyFont="1" applyBorder="1" applyAlignment="1">
      <alignment horizontal="left" vertical="top" wrapText="1"/>
      <protection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7" fillId="0" borderId="12" xfId="53" applyFont="1" applyBorder="1" applyAlignment="1">
      <alignment horizontal="center" vertical="top" wrapText="1"/>
      <protection/>
    </xf>
    <xf numFmtId="0" fontId="7" fillId="0" borderId="13" xfId="53" applyFont="1" applyBorder="1" applyAlignment="1">
      <alignment horizontal="center" vertical="top" wrapText="1"/>
      <protection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4" fillId="0" borderId="11" xfId="53" applyFont="1" applyBorder="1" applyAlignment="1">
      <alignment horizontal="left" vertical="top" wrapText="1"/>
      <protection/>
    </xf>
    <xf numFmtId="49" fontId="14" fillId="33" borderId="11" xfId="53" applyNumberFormat="1" applyFont="1" applyFill="1" applyBorder="1" applyAlignment="1">
      <alignment horizontal="left" vertical="top" wrapText="1"/>
      <protection/>
    </xf>
    <xf numFmtId="2" fontId="9" fillId="33" borderId="12" xfId="53" applyNumberFormat="1" applyFont="1" applyFill="1" applyBorder="1" applyAlignment="1">
      <alignment vertical="top" wrapText="1"/>
      <protection/>
    </xf>
    <xf numFmtId="2" fontId="16" fillId="0" borderId="13" xfId="0" applyNumberFormat="1" applyFont="1" applyBorder="1" applyAlignment="1">
      <alignment vertical="top" wrapText="1"/>
    </xf>
    <xf numFmtId="2" fontId="16" fillId="0" borderId="11" xfId="0" applyNumberFormat="1" applyFont="1" applyBorder="1" applyAlignment="1">
      <alignment vertical="top" wrapText="1"/>
    </xf>
    <xf numFmtId="0" fontId="15" fillId="0" borderId="12" xfId="53" applyFont="1" applyBorder="1" applyAlignment="1">
      <alignment vertical="top" wrapText="1"/>
      <protection/>
    </xf>
    <xf numFmtId="0" fontId="14" fillId="0" borderId="12" xfId="53" applyFont="1" applyBorder="1" applyAlignment="1">
      <alignment vertical="top" wrapText="1"/>
      <protection/>
    </xf>
    <xf numFmtId="49" fontId="7" fillId="33" borderId="12" xfId="53" applyNumberFormat="1" applyFont="1" applyFill="1" applyBorder="1" applyAlignment="1">
      <alignment horizontal="left" vertical="top" wrapText="1"/>
      <protection/>
    </xf>
    <xf numFmtId="49" fontId="7" fillId="33" borderId="13" xfId="53" applyNumberFormat="1" applyFont="1" applyFill="1" applyBorder="1" applyAlignment="1">
      <alignment horizontal="left" vertical="top" wrapText="1"/>
      <protection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4" fillId="0" borderId="13" xfId="53" applyFont="1" applyBorder="1" applyAlignment="1">
      <alignment vertical="top" wrapText="1"/>
      <protection/>
    </xf>
    <xf numFmtId="0" fontId="18" fillId="0" borderId="0" xfId="53" applyFont="1" applyBorder="1" applyAlignment="1">
      <alignment horizontal="left" vertical="center"/>
      <protection/>
    </xf>
    <xf numFmtId="0" fontId="9" fillId="33" borderId="12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Q117"/>
  <sheetViews>
    <sheetView view="pageBreakPreview" zoomScale="80" zoomScaleSheetLayoutView="80" zoomScalePageLayoutView="0" workbookViewId="0" topLeftCell="A13">
      <selection activeCell="D10" sqref="D10"/>
    </sheetView>
  </sheetViews>
  <sheetFormatPr defaultColWidth="8.8515625" defaultRowHeight="12.75"/>
  <cols>
    <col min="1" max="1" width="8.8515625" style="1" customWidth="1"/>
    <col min="2" max="2" width="24.8515625" style="1" customWidth="1"/>
    <col min="3" max="3" width="19.57421875" style="1" customWidth="1"/>
    <col min="4" max="4" width="18.421875" style="1" customWidth="1"/>
    <col min="5" max="7" width="14.7109375" style="1" customWidth="1"/>
    <col min="8" max="8" width="23.00390625" style="1" customWidth="1"/>
    <col min="9" max="9" width="11.00390625" style="1" customWidth="1"/>
    <col min="10" max="10" width="7.7109375" style="1" customWidth="1"/>
    <col min="11" max="12" width="13.00390625" style="1" customWidth="1"/>
    <col min="13" max="13" width="12.8515625" style="1" customWidth="1"/>
    <col min="14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2" spans="3:9" ht="15.75">
      <c r="C2" s="284" t="s">
        <v>201</v>
      </c>
      <c r="D2" s="284"/>
      <c r="E2" s="284"/>
      <c r="F2" s="284"/>
      <c r="G2" s="284"/>
      <c r="H2" s="287"/>
      <c r="I2" s="3"/>
    </row>
    <row r="3" spans="4:16" ht="15.75">
      <c r="D3" s="1" t="s">
        <v>216</v>
      </c>
      <c r="O3" s="3" t="s">
        <v>75</v>
      </c>
      <c r="P3" s="21"/>
    </row>
    <row r="4" spans="3:16" ht="31.5">
      <c r="C4" s="4" t="s">
        <v>0</v>
      </c>
      <c r="D4" s="5" t="s">
        <v>217</v>
      </c>
      <c r="N4" s="64" t="s">
        <v>76</v>
      </c>
      <c r="O4" s="73" t="s">
        <v>85</v>
      </c>
      <c r="P4" s="21"/>
    </row>
    <row r="5" spans="14:16" ht="15.75">
      <c r="N5" s="1" t="s">
        <v>77</v>
      </c>
      <c r="O5" s="67">
        <v>44287</v>
      </c>
      <c r="P5" s="70"/>
    </row>
    <row r="6" spans="2:16" ht="30.75" customHeight="1">
      <c r="B6" s="288" t="s">
        <v>86</v>
      </c>
      <c r="C6" s="288"/>
      <c r="D6" s="288"/>
      <c r="E6" s="288"/>
      <c r="F6" s="74"/>
      <c r="G6" s="290" t="s">
        <v>72</v>
      </c>
      <c r="H6" s="290"/>
      <c r="I6" s="290"/>
      <c r="J6" s="290"/>
      <c r="K6" s="290"/>
      <c r="N6" s="64" t="s">
        <v>78</v>
      </c>
      <c r="O6" s="3"/>
      <c r="P6" s="21"/>
    </row>
    <row r="7" spans="2:16" ht="21" customHeight="1">
      <c r="B7" s="288" t="s">
        <v>87</v>
      </c>
      <c r="C7" s="288"/>
      <c r="D7" s="288"/>
      <c r="E7" s="288"/>
      <c r="F7" s="288"/>
      <c r="G7" s="288"/>
      <c r="H7" s="288" t="s">
        <v>1</v>
      </c>
      <c r="I7" s="288"/>
      <c r="J7" s="288"/>
      <c r="K7" s="2"/>
      <c r="N7" s="1" t="s">
        <v>79</v>
      </c>
      <c r="O7" s="3"/>
      <c r="P7" s="21"/>
    </row>
    <row r="8" spans="2:16" ht="24" customHeight="1">
      <c r="B8" s="289" t="s">
        <v>2</v>
      </c>
      <c r="C8" s="289"/>
      <c r="D8" s="289"/>
      <c r="E8" s="289" t="s">
        <v>25</v>
      </c>
      <c r="F8" s="289"/>
      <c r="G8" s="289"/>
      <c r="H8" s="289"/>
      <c r="I8" s="289"/>
      <c r="J8" s="289"/>
      <c r="K8" s="289"/>
      <c r="L8" s="60"/>
      <c r="N8" s="1" t="s">
        <v>79</v>
      </c>
      <c r="O8" s="3"/>
      <c r="P8" s="21"/>
    </row>
    <row r="9" spans="2:16" ht="15.75">
      <c r="B9" s="1" t="s">
        <v>3</v>
      </c>
      <c r="D9" s="1" t="s">
        <v>202</v>
      </c>
      <c r="N9" s="1" t="s">
        <v>79</v>
      </c>
      <c r="O9" s="3"/>
      <c r="P9" s="21"/>
    </row>
    <row r="10" spans="3:16" ht="15.75">
      <c r="C10" s="1" t="s">
        <v>73</v>
      </c>
      <c r="D10" s="1">
        <v>11</v>
      </c>
      <c r="O10" s="3"/>
      <c r="P10" s="21"/>
    </row>
    <row r="12" spans="2:9" ht="15.75">
      <c r="B12" s="6"/>
      <c r="C12" s="2" t="s">
        <v>4</v>
      </c>
      <c r="I12" s="7"/>
    </row>
    <row r="13" spans="2:4" ht="15.75">
      <c r="B13" s="6"/>
      <c r="C13" s="4" t="s">
        <v>5</v>
      </c>
      <c r="D13" s="33">
        <v>1</v>
      </c>
    </row>
    <row r="14" spans="2:17" ht="52.5" customHeight="1">
      <c r="B14" s="8" t="s">
        <v>6</v>
      </c>
      <c r="L14" s="315" t="s">
        <v>80</v>
      </c>
      <c r="M14" s="315"/>
      <c r="N14" s="316"/>
      <c r="O14" s="75" t="s">
        <v>28</v>
      </c>
      <c r="P14" s="61"/>
      <c r="Q14" s="61"/>
    </row>
    <row r="15" spans="2:17" ht="18" customHeight="1">
      <c r="B15" s="34" t="s">
        <v>26</v>
      </c>
      <c r="N15" s="62"/>
      <c r="O15" s="68"/>
      <c r="P15" s="68"/>
      <c r="Q15" s="6"/>
    </row>
    <row r="16" spans="2:7" ht="15.75">
      <c r="B16" s="2" t="s">
        <v>101</v>
      </c>
      <c r="E16" s="32" t="s">
        <v>27</v>
      </c>
      <c r="F16" s="32"/>
      <c r="G16" s="32"/>
    </row>
    <row r="17" spans="2:17" ht="15.75">
      <c r="B17" s="291" t="s">
        <v>88</v>
      </c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</row>
    <row r="18" spans="2:17" ht="15.75">
      <c r="B18" s="31" t="s">
        <v>7</v>
      </c>
      <c r="Q18" s="21"/>
    </row>
    <row r="19" spans="2:17" ht="66.75" customHeight="1">
      <c r="B19" s="278" t="s">
        <v>89</v>
      </c>
      <c r="C19" s="275" t="s">
        <v>8</v>
      </c>
      <c r="D19" s="276"/>
      <c r="E19" s="277"/>
      <c r="F19" s="275" t="s">
        <v>82</v>
      </c>
      <c r="G19" s="277"/>
      <c r="H19" s="275" t="s">
        <v>9</v>
      </c>
      <c r="I19" s="276"/>
      <c r="J19" s="276"/>
      <c r="K19" s="276"/>
      <c r="L19" s="276"/>
      <c r="M19" s="276"/>
      <c r="N19" s="276"/>
      <c r="O19" s="276"/>
      <c r="P19" s="277"/>
      <c r="Q19" s="37"/>
    </row>
    <row r="20" spans="2:17" ht="36.75" customHeight="1">
      <c r="B20" s="292"/>
      <c r="C20" s="293" t="s">
        <v>10</v>
      </c>
      <c r="D20" s="293" t="s">
        <v>10</v>
      </c>
      <c r="E20" s="293" t="s">
        <v>10</v>
      </c>
      <c r="F20" s="293" t="s">
        <v>10</v>
      </c>
      <c r="G20" s="293" t="s">
        <v>10</v>
      </c>
      <c r="H20" s="278" t="s">
        <v>90</v>
      </c>
      <c r="I20" s="275" t="s">
        <v>91</v>
      </c>
      <c r="J20" s="277"/>
      <c r="K20" s="275" t="s">
        <v>83</v>
      </c>
      <c r="L20" s="276"/>
      <c r="M20" s="277"/>
      <c r="N20" s="278" t="s">
        <v>96</v>
      </c>
      <c r="O20" s="295" t="s">
        <v>97</v>
      </c>
      <c r="P20" s="278" t="s">
        <v>98</v>
      </c>
      <c r="Q20" s="297"/>
    </row>
    <row r="21" spans="2:17" ht="102" customHeight="1">
      <c r="B21" s="279"/>
      <c r="C21" s="294"/>
      <c r="D21" s="294"/>
      <c r="E21" s="294"/>
      <c r="F21" s="294"/>
      <c r="G21" s="294"/>
      <c r="H21" s="279"/>
      <c r="I21" s="12" t="s">
        <v>92</v>
      </c>
      <c r="J21" s="12" t="s">
        <v>81</v>
      </c>
      <c r="K21" s="69" t="s">
        <v>93</v>
      </c>
      <c r="L21" s="69" t="s">
        <v>94</v>
      </c>
      <c r="M21" s="69" t="s">
        <v>95</v>
      </c>
      <c r="N21" s="279"/>
      <c r="O21" s="296"/>
      <c r="P21" s="279"/>
      <c r="Q21" s="297"/>
    </row>
    <row r="22" spans="2:17" ht="26.25" customHeight="1">
      <c r="B22" s="63">
        <v>1</v>
      </c>
      <c r="C22" s="79">
        <v>2</v>
      </c>
      <c r="D22" s="79">
        <v>3</v>
      </c>
      <c r="E22" s="80">
        <v>4</v>
      </c>
      <c r="F22" s="80">
        <v>5</v>
      </c>
      <c r="G22" s="80">
        <v>6</v>
      </c>
      <c r="H22" s="63">
        <v>7</v>
      </c>
      <c r="I22" s="78">
        <v>8</v>
      </c>
      <c r="J22" s="78">
        <v>9</v>
      </c>
      <c r="K22" s="78">
        <v>10</v>
      </c>
      <c r="L22" s="78">
        <v>11</v>
      </c>
      <c r="M22" s="78">
        <v>12</v>
      </c>
      <c r="N22" s="63">
        <v>13</v>
      </c>
      <c r="O22" s="63">
        <v>14</v>
      </c>
      <c r="P22" s="63">
        <v>15</v>
      </c>
      <c r="Q22" s="30"/>
    </row>
    <row r="23" spans="2:17" ht="78" customHeight="1">
      <c r="B23" s="13" t="s">
        <v>29</v>
      </c>
      <c r="C23" s="14" t="s">
        <v>11</v>
      </c>
      <c r="D23" s="11" t="s">
        <v>30</v>
      </c>
      <c r="E23" s="281" t="s">
        <v>33</v>
      </c>
      <c r="F23" s="56"/>
      <c r="G23" s="56"/>
      <c r="H23" s="14" t="s">
        <v>12</v>
      </c>
      <c r="I23" s="15" t="s">
        <v>13</v>
      </c>
      <c r="J23" s="12"/>
      <c r="K23" s="16" t="e">
        <f>'лозновская оош '!K23+'хорошевская оош '!K23+'антоновская  оош '!K23+'паршиковская сош '!K23+'дубравненская ООШ'!K23+'калининская  сош'!K23+'маркинская сош'!K23+#REF!+'новоцимлянская сош '!K23+'лозновская сош '!K23+'саркеловская сош '!K23+' красноярская '!K23+'Сош № 3'!K23+'Сош № 2'!K23+'лицей №1 '!K23</f>
        <v>#REF!</v>
      </c>
      <c r="L23" s="16"/>
      <c r="M23" s="16" t="e">
        <f>K23</f>
        <v>#REF!</v>
      </c>
      <c r="N23" s="16">
        <v>10</v>
      </c>
      <c r="O23" s="16">
        <v>0</v>
      </c>
      <c r="P23" s="16"/>
      <c r="Q23" s="30"/>
    </row>
    <row r="24" spans="2:17" ht="61.5" customHeight="1">
      <c r="B24" s="298" t="s">
        <v>31</v>
      </c>
      <c r="C24" s="301" t="s">
        <v>14</v>
      </c>
      <c r="D24" s="301" t="s">
        <v>32</v>
      </c>
      <c r="E24" s="282"/>
      <c r="F24" s="65"/>
      <c r="G24" s="65"/>
      <c r="H24" s="14" t="s">
        <v>15</v>
      </c>
      <c r="I24" s="15" t="s">
        <v>13</v>
      </c>
      <c r="J24" s="12"/>
      <c r="K24" s="55"/>
      <c r="L24" s="55"/>
      <c r="M24" s="55">
        <f>K24</f>
        <v>0</v>
      </c>
      <c r="N24" s="16">
        <v>10</v>
      </c>
      <c r="O24" s="16">
        <v>0</v>
      </c>
      <c r="P24" s="16"/>
      <c r="Q24" s="30"/>
    </row>
    <row r="25" spans="2:17" ht="48" customHeight="1">
      <c r="B25" s="299"/>
      <c r="C25" s="302"/>
      <c r="D25" s="302"/>
      <c r="E25" s="282"/>
      <c r="F25" s="65"/>
      <c r="G25" s="65"/>
      <c r="H25" s="14" t="s">
        <v>16</v>
      </c>
      <c r="I25" s="15" t="s">
        <v>13</v>
      </c>
      <c r="J25" s="12"/>
      <c r="K25" s="16" t="e">
        <f>(#REF!+#REF!+#REF!+#REF!+#REF!+#REF!+#REF!+#REF!+#REF!+#REF!+#REF!+#REF!+#REF!+#REF!+#REF!)/15</f>
        <v>#REF!</v>
      </c>
      <c r="L25" s="16"/>
      <c r="M25" s="16">
        <v>100</v>
      </c>
      <c r="N25" s="16">
        <v>10</v>
      </c>
      <c r="O25" s="16">
        <v>0</v>
      </c>
      <c r="P25" s="16"/>
      <c r="Q25" s="30"/>
    </row>
    <row r="26" spans="2:17" ht="60.75" customHeight="1">
      <c r="B26" s="299"/>
      <c r="C26" s="302"/>
      <c r="D26" s="302"/>
      <c r="E26" s="282"/>
      <c r="F26" s="65"/>
      <c r="G26" s="65"/>
      <c r="H26" s="14" t="s">
        <v>41</v>
      </c>
      <c r="I26" s="15" t="s">
        <v>13</v>
      </c>
      <c r="J26" s="12"/>
      <c r="K26" s="55" t="e">
        <f>(#REF!+#REF!+#REF!+#REF!+#REF!+#REF!+#REF!+#REF!+#REF!+#REF!+#REF!+#REF!+#REF!+#REF!+#REF!)/15</f>
        <v>#REF!</v>
      </c>
      <c r="L26" s="55"/>
      <c r="M26" s="55" t="e">
        <f>K26</f>
        <v>#REF!</v>
      </c>
      <c r="N26" s="16">
        <v>10</v>
      </c>
      <c r="O26" s="16">
        <v>0</v>
      </c>
      <c r="P26" s="16"/>
      <c r="Q26" s="30"/>
    </row>
    <row r="27" spans="2:17" ht="79.5" customHeight="1">
      <c r="B27" s="300"/>
      <c r="C27" s="303"/>
      <c r="D27" s="303"/>
      <c r="E27" s="283"/>
      <c r="F27" s="11"/>
      <c r="G27" s="11"/>
      <c r="H27" s="18" t="s">
        <v>17</v>
      </c>
      <c r="I27" s="19" t="s">
        <v>18</v>
      </c>
      <c r="J27" s="3"/>
      <c r="K27" s="20">
        <v>0</v>
      </c>
      <c r="L27" s="20"/>
      <c r="M27" s="16">
        <f>K27</f>
        <v>0</v>
      </c>
      <c r="N27" s="16">
        <v>0</v>
      </c>
      <c r="O27" s="16">
        <f>K27-M27-N27</f>
        <v>0</v>
      </c>
      <c r="P27" s="16"/>
      <c r="Q27" s="21"/>
    </row>
    <row r="28" spans="2:17" ht="15.7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2:16" ht="15.75">
      <c r="B29" s="31" t="s">
        <v>19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2:17" ht="80.25" customHeight="1">
      <c r="B30" s="278" t="s">
        <v>89</v>
      </c>
      <c r="C30" s="275" t="s">
        <v>8</v>
      </c>
      <c r="D30" s="276"/>
      <c r="E30" s="277"/>
      <c r="F30" s="275" t="s">
        <v>82</v>
      </c>
      <c r="G30" s="277"/>
      <c r="H30" s="275" t="s">
        <v>20</v>
      </c>
      <c r="I30" s="276"/>
      <c r="J30" s="276"/>
      <c r="K30" s="276"/>
      <c r="L30" s="276"/>
      <c r="M30" s="276"/>
      <c r="N30" s="276"/>
      <c r="O30" s="276"/>
      <c r="P30" s="276"/>
      <c r="Q30" s="278" t="s">
        <v>84</v>
      </c>
    </row>
    <row r="31" spans="2:17" ht="35.25" customHeight="1">
      <c r="B31" s="292"/>
      <c r="C31" s="293" t="s">
        <v>10</v>
      </c>
      <c r="D31" s="293" t="s">
        <v>10</v>
      </c>
      <c r="E31" s="293" t="s">
        <v>10</v>
      </c>
      <c r="F31" s="293" t="s">
        <v>10</v>
      </c>
      <c r="G31" s="293" t="s">
        <v>10</v>
      </c>
      <c r="H31" s="278" t="s">
        <v>90</v>
      </c>
      <c r="I31" s="275" t="s">
        <v>99</v>
      </c>
      <c r="J31" s="277"/>
      <c r="K31" s="304" t="s">
        <v>83</v>
      </c>
      <c r="L31" s="304"/>
      <c r="M31" s="304"/>
      <c r="N31" s="304" t="s">
        <v>96</v>
      </c>
      <c r="O31" s="305" t="s">
        <v>97</v>
      </c>
      <c r="P31" s="275" t="s">
        <v>98</v>
      </c>
      <c r="Q31" s="292"/>
    </row>
    <row r="32" spans="2:17" ht="111" customHeight="1">
      <c r="B32" s="279"/>
      <c r="C32" s="294"/>
      <c r="D32" s="294"/>
      <c r="E32" s="294"/>
      <c r="F32" s="294"/>
      <c r="G32" s="294"/>
      <c r="H32" s="279"/>
      <c r="I32" s="12" t="s">
        <v>92</v>
      </c>
      <c r="J32" s="12" t="s">
        <v>81</v>
      </c>
      <c r="K32" s="12" t="s">
        <v>93</v>
      </c>
      <c r="L32" s="12" t="s">
        <v>94</v>
      </c>
      <c r="M32" s="12" t="s">
        <v>95</v>
      </c>
      <c r="N32" s="304"/>
      <c r="O32" s="305"/>
      <c r="P32" s="275"/>
      <c r="Q32" s="279"/>
    </row>
    <row r="33" spans="2:17" ht="22.5" customHeight="1">
      <c r="B33" s="63">
        <v>1</v>
      </c>
      <c r="C33" s="79">
        <v>2</v>
      </c>
      <c r="D33" s="79">
        <v>3</v>
      </c>
      <c r="E33" s="80">
        <v>4</v>
      </c>
      <c r="F33" s="80">
        <v>5</v>
      </c>
      <c r="G33" s="80">
        <v>6</v>
      </c>
      <c r="H33" s="63">
        <v>7</v>
      </c>
      <c r="I33" s="78">
        <v>8</v>
      </c>
      <c r="J33" s="78">
        <v>9</v>
      </c>
      <c r="K33" s="78">
        <v>10</v>
      </c>
      <c r="L33" s="78">
        <v>11</v>
      </c>
      <c r="M33" s="78">
        <v>12</v>
      </c>
      <c r="N33" s="63">
        <v>13</v>
      </c>
      <c r="O33" s="63">
        <v>14</v>
      </c>
      <c r="P33" s="63">
        <v>15</v>
      </c>
      <c r="Q33" s="63">
        <v>16</v>
      </c>
    </row>
    <row r="34" spans="2:17" ht="87" customHeight="1">
      <c r="B34" s="17" t="s">
        <v>29</v>
      </c>
      <c r="C34" s="14" t="s">
        <v>11</v>
      </c>
      <c r="D34" s="36" t="s">
        <v>34</v>
      </c>
      <c r="E34" s="281" t="s">
        <v>33</v>
      </c>
      <c r="F34" s="58"/>
      <c r="G34" s="58"/>
      <c r="H34" s="24" t="s">
        <v>21</v>
      </c>
      <c r="I34" s="25" t="s">
        <v>22</v>
      </c>
      <c r="J34" s="12"/>
      <c r="K34" s="46" t="e">
        <f>#REF!+#REF!+#REF!+#REF!+#REF!+#REF!+#REF!+#REF!+#REF!+#REF!+#REF!+#REF!+#REF!+#REF!+#REF!</f>
        <v>#REF!</v>
      </c>
      <c r="L34" s="46"/>
      <c r="M34" s="46" t="e">
        <f>#REF!+#REF!+#REF!+#REF!+#REF!+#REF!+#REF!+#REF!+#REF!+#REF!+#REF!+#REF!+#REF!+#REF!+#REF!</f>
        <v>#REF!</v>
      </c>
      <c r="N34" s="16">
        <v>10</v>
      </c>
      <c r="O34" s="16">
        <v>0</v>
      </c>
      <c r="P34" s="16"/>
      <c r="Q34" s="10"/>
    </row>
    <row r="35" spans="2:17" ht="56.25" customHeight="1">
      <c r="B35" s="17" t="s">
        <v>31</v>
      </c>
      <c r="C35" s="14" t="s">
        <v>14</v>
      </c>
      <c r="D35" s="14" t="s">
        <v>32</v>
      </c>
      <c r="E35" s="283"/>
      <c r="F35" s="11"/>
      <c r="G35" s="11"/>
      <c r="H35" s="24" t="s">
        <v>21</v>
      </c>
      <c r="I35" s="25" t="s">
        <v>22</v>
      </c>
      <c r="J35" s="12"/>
      <c r="K35" s="16" t="e">
        <f>#REF!+#REF!+#REF!+#REF!+#REF!+#REF!+#REF!+#REF!+#REF!+#REF!+#REF!+#REF!+#REF!+#REF!+#REF!</f>
        <v>#REF!</v>
      </c>
      <c r="L35" s="16"/>
      <c r="M35" s="16" t="e">
        <f>#REF!+#REF!+#REF!+#REF!+#REF!+#REF!+#REF!+#REF!+#REF!+#REF!+#REF!+#REF!+#REF!+#REF!+#REF!</f>
        <v>#REF!</v>
      </c>
      <c r="N35" s="16">
        <v>10</v>
      </c>
      <c r="O35" s="16">
        <v>0</v>
      </c>
      <c r="P35" s="16"/>
      <c r="Q35" s="10"/>
    </row>
    <row r="37" spans="4:6" ht="15.75">
      <c r="D37" s="284"/>
      <c r="E37" s="284"/>
      <c r="F37" s="284"/>
    </row>
    <row r="38" spans="2:17" ht="15.75">
      <c r="B38" s="6"/>
      <c r="C38" s="4" t="s">
        <v>5</v>
      </c>
      <c r="D38" s="53">
        <v>2</v>
      </c>
      <c r="M38" s="21"/>
      <c r="N38" s="21"/>
      <c r="Q38" s="21"/>
    </row>
    <row r="39" spans="2:17" ht="28.5" customHeight="1">
      <c r="B39" s="8" t="s">
        <v>100</v>
      </c>
      <c r="L39" s="311" t="s">
        <v>80</v>
      </c>
      <c r="M39" s="311"/>
      <c r="N39" s="312"/>
      <c r="O39" s="285" t="s">
        <v>28</v>
      </c>
      <c r="P39" s="280"/>
      <c r="Q39" s="61"/>
    </row>
    <row r="40" spans="2:17" ht="15.75" customHeight="1">
      <c r="B40" s="51" t="s">
        <v>35</v>
      </c>
      <c r="L40" s="311"/>
      <c r="M40" s="311"/>
      <c r="N40" s="312"/>
      <c r="O40" s="286"/>
      <c r="P40" s="280"/>
      <c r="Q40" s="29"/>
    </row>
    <row r="41" spans="2:7" ht="15.75">
      <c r="B41" s="2" t="s">
        <v>101</v>
      </c>
      <c r="E41" s="32" t="s">
        <v>27</v>
      </c>
      <c r="F41" s="32"/>
      <c r="G41" s="32"/>
    </row>
    <row r="42" spans="2:17" ht="20.25" customHeight="1">
      <c r="B42" s="291" t="s">
        <v>88</v>
      </c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</row>
    <row r="43" spans="2:17" ht="24" customHeight="1">
      <c r="B43" s="52" t="s">
        <v>102</v>
      </c>
      <c r="Q43" s="21"/>
    </row>
    <row r="44" spans="2:17" ht="67.5" customHeight="1">
      <c r="B44" s="278" t="s">
        <v>89</v>
      </c>
      <c r="C44" s="275" t="s">
        <v>8</v>
      </c>
      <c r="D44" s="276"/>
      <c r="E44" s="277"/>
      <c r="F44" s="313" t="s">
        <v>82</v>
      </c>
      <c r="G44" s="314"/>
      <c r="H44" s="275" t="s">
        <v>9</v>
      </c>
      <c r="I44" s="276"/>
      <c r="J44" s="276"/>
      <c r="K44" s="276"/>
      <c r="L44" s="276"/>
      <c r="M44" s="276"/>
      <c r="N44" s="276"/>
      <c r="O44" s="276"/>
      <c r="P44" s="277"/>
      <c r="Q44" s="37"/>
    </row>
    <row r="45" spans="2:17" ht="33.75" customHeight="1">
      <c r="B45" s="292"/>
      <c r="C45" s="293" t="s">
        <v>10</v>
      </c>
      <c r="D45" s="293" t="s">
        <v>10</v>
      </c>
      <c r="E45" s="293" t="s">
        <v>10</v>
      </c>
      <c r="F45" s="293" t="s">
        <v>10</v>
      </c>
      <c r="G45" s="293" t="s">
        <v>10</v>
      </c>
      <c r="H45" s="278" t="s">
        <v>90</v>
      </c>
      <c r="I45" s="275" t="s">
        <v>99</v>
      </c>
      <c r="J45" s="277"/>
      <c r="K45" s="275" t="s">
        <v>83</v>
      </c>
      <c r="L45" s="276"/>
      <c r="M45" s="277"/>
      <c r="N45" s="278" t="s">
        <v>96</v>
      </c>
      <c r="O45" s="295" t="s">
        <v>104</v>
      </c>
      <c r="P45" s="278" t="s">
        <v>98</v>
      </c>
      <c r="Q45" s="306"/>
    </row>
    <row r="46" spans="2:17" ht="94.5">
      <c r="B46" s="279"/>
      <c r="C46" s="294"/>
      <c r="D46" s="294"/>
      <c r="E46" s="294"/>
      <c r="F46" s="294"/>
      <c r="G46" s="294"/>
      <c r="H46" s="279"/>
      <c r="I46" s="12" t="s">
        <v>92</v>
      </c>
      <c r="J46" s="12" t="s">
        <v>81</v>
      </c>
      <c r="K46" s="69" t="s">
        <v>93</v>
      </c>
      <c r="L46" s="69" t="s">
        <v>94</v>
      </c>
      <c r="M46" s="69" t="s">
        <v>95</v>
      </c>
      <c r="N46" s="279"/>
      <c r="O46" s="296"/>
      <c r="P46" s="279"/>
      <c r="Q46" s="306"/>
    </row>
    <row r="47" spans="2:17" ht="15.75">
      <c r="B47" s="63">
        <v>1</v>
      </c>
      <c r="C47" s="79">
        <v>2</v>
      </c>
      <c r="D47" s="79">
        <v>3</v>
      </c>
      <c r="E47" s="80">
        <v>4</v>
      </c>
      <c r="F47" s="80">
        <v>5</v>
      </c>
      <c r="G47" s="80">
        <v>6</v>
      </c>
      <c r="H47" s="63">
        <v>7</v>
      </c>
      <c r="I47" s="78">
        <v>8</v>
      </c>
      <c r="J47" s="78">
        <v>9</v>
      </c>
      <c r="K47" s="78">
        <v>10</v>
      </c>
      <c r="L47" s="78">
        <v>11</v>
      </c>
      <c r="M47" s="78">
        <v>12</v>
      </c>
      <c r="N47" s="63">
        <v>13</v>
      </c>
      <c r="O47" s="63">
        <v>14</v>
      </c>
      <c r="P47" s="63">
        <v>15</v>
      </c>
      <c r="Q47" s="71"/>
    </row>
    <row r="48" spans="2:17" ht="36" customHeight="1">
      <c r="B48" s="13" t="s">
        <v>45</v>
      </c>
      <c r="C48" s="14" t="s">
        <v>11</v>
      </c>
      <c r="D48" s="11" t="s">
        <v>30</v>
      </c>
      <c r="E48" s="281" t="s">
        <v>33</v>
      </c>
      <c r="F48" s="58"/>
      <c r="G48" s="58"/>
      <c r="H48" s="14" t="s">
        <v>12</v>
      </c>
      <c r="I48" s="15" t="s">
        <v>13</v>
      </c>
      <c r="J48" s="12"/>
      <c r="K48" s="16" t="e">
        <f>(#REF!+#REF!+#REF!+#REF!+#REF!+#REF!+#REF!+#REF!+#REF!+#REF!+#REF!+#REF!+#REF!+#REF!+#REF!+#REF!)/16</f>
        <v>#REF!</v>
      </c>
      <c r="L48" s="16"/>
      <c r="M48" s="16" t="e">
        <f>K48</f>
        <v>#REF!</v>
      </c>
      <c r="N48" s="16">
        <v>10</v>
      </c>
      <c r="O48" s="16">
        <v>0</v>
      </c>
      <c r="P48" s="16"/>
      <c r="Q48" s="71"/>
    </row>
    <row r="49" spans="2:17" ht="60">
      <c r="B49" s="54" t="s">
        <v>46</v>
      </c>
      <c r="C49" s="35" t="s">
        <v>14</v>
      </c>
      <c r="D49" s="35" t="s">
        <v>32</v>
      </c>
      <c r="E49" s="282"/>
      <c r="F49" s="65"/>
      <c r="G49" s="65"/>
      <c r="H49" s="14" t="s">
        <v>15</v>
      </c>
      <c r="I49" s="15" t="s">
        <v>13</v>
      </c>
      <c r="J49" s="12"/>
      <c r="K49" s="55" t="e">
        <f>(#REF!+#REF!+#REF!+#REF!+#REF!+#REF!+#REF!+#REF!+#REF!+#REF!+#REF!+#REF!+#REF!+#REF!+#REF!+#REF!)/16</f>
        <v>#REF!</v>
      </c>
      <c r="L49" s="55"/>
      <c r="M49" s="55" t="e">
        <f>K49</f>
        <v>#REF!</v>
      </c>
      <c r="N49" s="16">
        <v>10</v>
      </c>
      <c r="O49" s="16">
        <v>0</v>
      </c>
      <c r="P49" s="16"/>
      <c r="Q49" s="71"/>
    </row>
    <row r="50" spans="2:17" ht="36">
      <c r="B50" s="298" t="s">
        <v>36</v>
      </c>
      <c r="C50" s="301" t="s">
        <v>11</v>
      </c>
      <c r="D50" s="301" t="s">
        <v>38</v>
      </c>
      <c r="E50" s="282"/>
      <c r="F50" s="65"/>
      <c r="G50" s="65"/>
      <c r="H50" s="14" t="s">
        <v>16</v>
      </c>
      <c r="I50" s="15" t="s">
        <v>13</v>
      </c>
      <c r="J50" s="12"/>
      <c r="K50" s="55" t="e">
        <f>(#REF!+#REF!+#REF!+#REF!+#REF!+#REF!+#REF!+#REF!+#REF!+#REF!+#REF!+#REF!+#REF!+#REF!+#REF!+#REF!)/16</f>
        <v>#REF!</v>
      </c>
      <c r="L50" s="55"/>
      <c r="M50" s="55" t="e">
        <f>K50</f>
        <v>#REF!</v>
      </c>
      <c r="N50" s="16">
        <v>10</v>
      </c>
      <c r="O50" s="16">
        <v>0</v>
      </c>
      <c r="P50" s="16"/>
      <c r="Q50" s="71"/>
    </row>
    <row r="51" spans="2:17" ht="60">
      <c r="B51" s="299"/>
      <c r="C51" s="302"/>
      <c r="D51" s="302"/>
      <c r="E51" s="282"/>
      <c r="F51" s="65"/>
      <c r="G51" s="65"/>
      <c r="H51" s="14" t="s">
        <v>41</v>
      </c>
      <c r="I51" s="15" t="s">
        <v>13</v>
      </c>
      <c r="J51" s="12"/>
      <c r="K51" s="16" t="e">
        <f>(#REF!+#REF!+#REF!+#REF!+#REF!+#REF!+#REF!+#REF!+#REF!+#REF!+#REF!+#REF!+#REF!+#REF!+#REF!+#REF!)/16</f>
        <v>#REF!</v>
      </c>
      <c r="L51" s="16"/>
      <c r="M51" s="16" t="e">
        <f>K51</f>
        <v>#REF!</v>
      </c>
      <c r="N51" s="16">
        <v>10</v>
      </c>
      <c r="O51" s="16">
        <v>0</v>
      </c>
      <c r="P51" s="16"/>
      <c r="Q51" s="71"/>
    </row>
    <row r="52" spans="2:17" ht="72">
      <c r="B52" s="300"/>
      <c r="C52" s="303"/>
      <c r="D52" s="303"/>
      <c r="E52" s="283"/>
      <c r="F52" s="11"/>
      <c r="G52" s="11"/>
      <c r="H52" s="18" t="s">
        <v>17</v>
      </c>
      <c r="I52" s="19" t="s">
        <v>18</v>
      </c>
      <c r="J52" s="3"/>
      <c r="K52" s="20">
        <v>0</v>
      </c>
      <c r="L52" s="20"/>
      <c r="M52" s="16">
        <f>K52</f>
        <v>0</v>
      </c>
      <c r="N52" s="16">
        <v>0</v>
      </c>
      <c r="O52" s="16">
        <f>K52-M52-N52</f>
        <v>0</v>
      </c>
      <c r="P52" s="16"/>
      <c r="Q52" s="72"/>
    </row>
    <row r="53" spans="2:17" ht="15.75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</row>
    <row r="54" spans="2:16" ht="15.75" customHeight="1">
      <c r="B54" s="52" t="s">
        <v>19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</row>
    <row r="55" spans="2:17" ht="70.5" customHeight="1">
      <c r="B55" s="278" t="s">
        <v>89</v>
      </c>
      <c r="C55" s="275" t="s">
        <v>8</v>
      </c>
      <c r="D55" s="276"/>
      <c r="E55" s="277"/>
      <c r="F55" s="313" t="s">
        <v>82</v>
      </c>
      <c r="G55" s="314"/>
      <c r="H55" s="275" t="s">
        <v>20</v>
      </c>
      <c r="I55" s="276"/>
      <c r="J55" s="276"/>
      <c r="K55" s="276"/>
      <c r="L55" s="276"/>
      <c r="M55" s="276"/>
      <c r="N55" s="276"/>
      <c r="O55" s="276"/>
      <c r="P55" s="277"/>
      <c r="Q55" s="278" t="s">
        <v>84</v>
      </c>
    </row>
    <row r="56" spans="2:17" ht="50.25" customHeight="1">
      <c r="B56" s="292"/>
      <c r="C56" s="293" t="s">
        <v>10</v>
      </c>
      <c r="D56" s="293" t="s">
        <v>10</v>
      </c>
      <c r="E56" s="293" t="s">
        <v>10</v>
      </c>
      <c r="F56" s="293" t="s">
        <v>10</v>
      </c>
      <c r="G56" s="293" t="s">
        <v>10</v>
      </c>
      <c r="H56" s="278" t="s">
        <v>90</v>
      </c>
      <c r="I56" s="275" t="s">
        <v>99</v>
      </c>
      <c r="J56" s="277"/>
      <c r="K56" s="275" t="s">
        <v>83</v>
      </c>
      <c r="L56" s="276"/>
      <c r="M56" s="277"/>
      <c r="N56" s="278" t="s">
        <v>96</v>
      </c>
      <c r="O56" s="295" t="s">
        <v>106</v>
      </c>
      <c r="P56" s="307" t="s">
        <v>98</v>
      </c>
      <c r="Q56" s="292"/>
    </row>
    <row r="57" spans="2:17" ht="101.25" customHeight="1">
      <c r="B57" s="279"/>
      <c r="C57" s="294"/>
      <c r="D57" s="294"/>
      <c r="E57" s="294"/>
      <c r="F57" s="294"/>
      <c r="G57" s="294"/>
      <c r="H57" s="279"/>
      <c r="I57" s="12" t="s">
        <v>92</v>
      </c>
      <c r="J57" s="12" t="s">
        <v>105</v>
      </c>
      <c r="K57" s="69" t="s">
        <v>93</v>
      </c>
      <c r="L57" s="69" t="s">
        <v>94</v>
      </c>
      <c r="M57" s="69" t="s">
        <v>95</v>
      </c>
      <c r="N57" s="279"/>
      <c r="O57" s="296"/>
      <c r="P57" s="308"/>
      <c r="Q57" s="279"/>
    </row>
    <row r="58" spans="2:17" ht="15.75">
      <c r="B58" s="10">
        <v>1</v>
      </c>
      <c r="C58" s="57">
        <v>2</v>
      </c>
      <c r="D58" s="57">
        <v>3</v>
      </c>
      <c r="E58" s="76">
        <v>4</v>
      </c>
      <c r="F58" s="76">
        <v>5</v>
      </c>
      <c r="G58" s="76">
        <v>6</v>
      </c>
      <c r="H58" s="10">
        <v>7</v>
      </c>
      <c r="I58" s="23">
        <v>8</v>
      </c>
      <c r="J58" s="23">
        <v>9</v>
      </c>
      <c r="K58" s="23">
        <v>10</v>
      </c>
      <c r="L58" s="23">
        <v>11</v>
      </c>
      <c r="M58" s="23">
        <v>12</v>
      </c>
      <c r="N58" s="10">
        <v>13</v>
      </c>
      <c r="O58" s="10">
        <v>14</v>
      </c>
      <c r="P58" s="10">
        <v>15</v>
      </c>
      <c r="Q58" s="10">
        <v>16</v>
      </c>
    </row>
    <row r="59" spans="2:17" ht="36" customHeight="1">
      <c r="B59" s="17" t="s">
        <v>45</v>
      </c>
      <c r="C59" s="14" t="s">
        <v>11</v>
      </c>
      <c r="D59" s="36" t="s">
        <v>34</v>
      </c>
      <c r="E59" s="281" t="s">
        <v>33</v>
      </c>
      <c r="F59" s="56"/>
      <c r="G59" s="56"/>
      <c r="H59" s="81" t="s">
        <v>21</v>
      </c>
      <c r="I59" s="82" t="s">
        <v>22</v>
      </c>
      <c r="J59" s="12"/>
      <c r="K59" s="10" t="e">
        <f>#REF!+#REF!+#REF!+#REF!+#REF!+#REF!+#REF!+#REF!+#REF!+#REF!+#REF!+#REF!+#REF!+#REF!+#REF!+#REF!</f>
        <v>#REF!</v>
      </c>
      <c r="L59" s="10"/>
      <c r="M59" s="10" t="e">
        <f>#REF!+#REF!+#REF!+#REF!+#REF!+#REF!+#REF!+#REF!+#REF!+#REF!+#REF!+#REF!+#REF!+#REF!+#REF!+#REF!</f>
        <v>#REF!</v>
      </c>
      <c r="N59" s="10">
        <v>10</v>
      </c>
      <c r="O59" s="10">
        <v>0</v>
      </c>
      <c r="P59" s="10"/>
      <c r="Q59" s="10"/>
    </row>
    <row r="60" spans="2:17" ht="48">
      <c r="B60" s="17" t="s">
        <v>46</v>
      </c>
      <c r="C60" s="14" t="s">
        <v>14</v>
      </c>
      <c r="D60" s="14" t="s">
        <v>32</v>
      </c>
      <c r="E60" s="282"/>
      <c r="F60" s="65"/>
      <c r="G60" s="65"/>
      <c r="H60" s="81" t="s">
        <v>21</v>
      </c>
      <c r="I60" s="82" t="s">
        <v>22</v>
      </c>
      <c r="J60" s="12"/>
      <c r="K60" s="10" t="e">
        <f>#REF!+#REF!+#REF!+#REF!+#REF!+#REF!+#REF!+#REF!+#REF!+#REF!+#REF!+#REF!+#REF!+#REF!+#REF!+#REF!</f>
        <v>#REF!</v>
      </c>
      <c r="L60" s="10"/>
      <c r="M60" s="10" t="e">
        <f>#REF!+#REF!+#REF!+#REF!+#REF!+#REF!+#REF!+#REF!+#REF!+#REF!+#REF!+#REF!+#REF!+#REF!+#REF!+#REF!</f>
        <v>#REF!</v>
      </c>
      <c r="N60" s="10">
        <v>10</v>
      </c>
      <c r="O60" s="10">
        <v>0</v>
      </c>
      <c r="P60" s="10"/>
      <c r="Q60" s="10"/>
    </row>
    <row r="61" spans="2:17" ht="57" customHeight="1">
      <c r="B61" s="17" t="s">
        <v>36</v>
      </c>
      <c r="C61" s="44" t="s">
        <v>11</v>
      </c>
      <c r="D61" s="44" t="s">
        <v>37</v>
      </c>
      <c r="E61" s="303"/>
      <c r="F61" s="66"/>
      <c r="G61" s="66"/>
      <c r="H61" s="83" t="s">
        <v>21</v>
      </c>
      <c r="I61" s="82" t="s">
        <v>22</v>
      </c>
      <c r="J61" s="12"/>
      <c r="K61" s="23" t="e">
        <f>#REF!+#REF!+#REF!+#REF!+#REF!+#REF!+#REF!+#REF!+#REF!+#REF!+#REF!+#REF!+#REF!+#REF!+#REF!+#REF!</f>
        <v>#REF!</v>
      </c>
      <c r="L61" s="23"/>
      <c r="M61" s="23" t="e">
        <f>#REF!+#REF!+#REF!+#REF!+#REF!+#REF!+#REF!+#REF!+#REF!+#REF!+#REF!+#REF!+#REF!+#REF!+#REF!</f>
        <v>#REF!</v>
      </c>
      <c r="N61" s="23">
        <v>10</v>
      </c>
      <c r="O61" s="23">
        <v>0</v>
      </c>
      <c r="P61" s="23"/>
      <c r="Q61" s="23"/>
    </row>
    <row r="62" spans="2:17" ht="15.75">
      <c r="B62" s="41"/>
      <c r="C62" s="38"/>
      <c r="D62" s="38"/>
      <c r="E62" s="39"/>
      <c r="F62" s="39"/>
      <c r="G62" s="39"/>
      <c r="H62" s="42"/>
      <c r="I62" s="43"/>
      <c r="J62" s="37"/>
      <c r="K62" s="40"/>
      <c r="L62" s="40"/>
      <c r="M62" s="40"/>
      <c r="N62" s="40"/>
      <c r="O62" s="40"/>
      <c r="P62" s="40"/>
      <c r="Q62" s="30"/>
    </row>
    <row r="63" spans="2:4" ht="15.75">
      <c r="B63" s="6"/>
      <c r="C63" s="4" t="s">
        <v>5</v>
      </c>
      <c r="D63" s="50">
        <v>3</v>
      </c>
    </row>
    <row r="64" spans="2:17" ht="15.75" customHeight="1">
      <c r="B64" s="8" t="s">
        <v>6</v>
      </c>
      <c r="L64" s="311" t="s">
        <v>80</v>
      </c>
      <c r="M64" s="311"/>
      <c r="N64" s="312"/>
      <c r="O64" s="285" t="s">
        <v>40</v>
      </c>
      <c r="P64" s="9"/>
      <c r="Q64" s="61"/>
    </row>
    <row r="65" spans="2:17" ht="15.75">
      <c r="B65" s="47" t="s">
        <v>39</v>
      </c>
      <c r="L65" s="311"/>
      <c r="M65" s="311"/>
      <c r="N65" s="312"/>
      <c r="O65" s="286"/>
      <c r="P65" s="9"/>
      <c r="Q65" s="6"/>
    </row>
    <row r="66" spans="2:7" ht="15.75">
      <c r="B66" s="2" t="s">
        <v>101</v>
      </c>
      <c r="E66" s="48" t="s">
        <v>27</v>
      </c>
      <c r="F66" s="48"/>
      <c r="G66" s="48"/>
    </row>
    <row r="67" spans="2:17" ht="15.75">
      <c r="B67" s="291" t="s">
        <v>88</v>
      </c>
      <c r="C67" s="291"/>
      <c r="D67" s="291"/>
      <c r="E67" s="291"/>
      <c r="F67" s="291"/>
      <c r="G67" s="291"/>
      <c r="H67" s="291"/>
      <c r="I67" s="291"/>
      <c r="J67" s="291"/>
      <c r="K67" s="291"/>
      <c r="L67" s="291"/>
      <c r="M67" s="291"/>
      <c r="N67" s="291"/>
      <c r="O67" s="291"/>
      <c r="P67" s="291"/>
      <c r="Q67" s="291"/>
    </row>
    <row r="68" spans="2:17" ht="15.75">
      <c r="B68" s="49" t="s">
        <v>7</v>
      </c>
      <c r="Q68" s="21"/>
    </row>
    <row r="69" spans="2:17" ht="63" customHeight="1">
      <c r="B69" s="278" t="s">
        <v>89</v>
      </c>
      <c r="C69" s="275" t="s">
        <v>8</v>
      </c>
      <c r="D69" s="276"/>
      <c r="E69" s="277"/>
      <c r="F69" s="313" t="s">
        <v>107</v>
      </c>
      <c r="G69" s="314"/>
      <c r="H69" s="275" t="s">
        <v>9</v>
      </c>
      <c r="I69" s="276"/>
      <c r="J69" s="276"/>
      <c r="K69" s="276"/>
      <c r="L69" s="276"/>
      <c r="M69" s="276"/>
      <c r="N69" s="276"/>
      <c r="O69" s="276"/>
      <c r="P69" s="277"/>
      <c r="Q69" s="37"/>
    </row>
    <row r="70" spans="2:17" ht="35.25" customHeight="1">
      <c r="B70" s="292"/>
      <c r="C70" s="293" t="s">
        <v>10</v>
      </c>
      <c r="D70" s="293" t="s">
        <v>10</v>
      </c>
      <c r="E70" s="293" t="s">
        <v>10</v>
      </c>
      <c r="F70" s="293" t="s">
        <v>10</v>
      </c>
      <c r="G70" s="293" t="s">
        <v>10</v>
      </c>
      <c r="H70" s="278" t="s">
        <v>90</v>
      </c>
      <c r="I70" s="275" t="s">
        <v>99</v>
      </c>
      <c r="J70" s="277"/>
      <c r="K70" s="275" t="s">
        <v>108</v>
      </c>
      <c r="L70" s="276"/>
      <c r="M70" s="277"/>
      <c r="N70" s="278" t="s">
        <v>96</v>
      </c>
      <c r="O70" s="295" t="s">
        <v>97</v>
      </c>
      <c r="P70" s="278" t="s">
        <v>98</v>
      </c>
      <c r="Q70" s="297"/>
    </row>
    <row r="71" spans="2:17" ht="109.5" customHeight="1">
      <c r="B71" s="292"/>
      <c r="C71" s="309"/>
      <c r="D71" s="309"/>
      <c r="E71" s="309"/>
      <c r="F71" s="309"/>
      <c r="G71" s="309"/>
      <c r="H71" s="292"/>
      <c r="I71" s="69" t="s">
        <v>92</v>
      </c>
      <c r="J71" s="69" t="s">
        <v>81</v>
      </c>
      <c r="K71" s="85" t="s">
        <v>103</v>
      </c>
      <c r="L71" s="69" t="s">
        <v>94</v>
      </c>
      <c r="M71" s="85" t="s">
        <v>95</v>
      </c>
      <c r="N71" s="292"/>
      <c r="O71" s="310"/>
      <c r="P71" s="292"/>
      <c r="Q71" s="297"/>
    </row>
    <row r="72" spans="2:17" ht="27" customHeight="1">
      <c r="B72" s="78">
        <v>1</v>
      </c>
      <c r="C72" s="87">
        <v>2</v>
      </c>
      <c r="D72" s="87">
        <v>3</v>
      </c>
      <c r="E72" s="87">
        <v>4</v>
      </c>
      <c r="F72" s="87">
        <v>5</v>
      </c>
      <c r="G72" s="87">
        <v>6</v>
      </c>
      <c r="H72" s="78">
        <v>7</v>
      </c>
      <c r="I72" s="78">
        <v>8</v>
      </c>
      <c r="J72" s="78">
        <v>9</v>
      </c>
      <c r="K72" s="78">
        <v>10</v>
      </c>
      <c r="L72" s="78">
        <v>11</v>
      </c>
      <c r="M72" s="78">
        <v>12</v>
      </c>
      <c r="N72" s="78">
        <v>13</v>
      </c>
      <c r="O72" s="78">
        <v>14</v>
      </c>
      <c r="P72" s="78">
        <v>15</v>
      </c>
      <c r="Q72" s="30"/>
    </row>
    <row r="73" spans="2:17" ht="84">
      <c r="B73" s="13" t="s">
        <v>42</v>
      </c>
      <c r="C73" s="14" t="s">
        <v>11</v>
      </c>
      <c r="D73" s="11" t="s">
        <v>30</v>
      </c>
      <c r="E73" s="282" t="s">
        <v>33</v>
      </c>
      <c r="F73" s="65"/>
      <c r="G73" s="65"/>
      <c r="H73" s="14" t="s">
        <v>12</v>
      </c>
      <c r="I73" s="86" t="s">
        <v>13</v>
      </c>
      <c r="J73" s="84"/>
      <c r="K73" s="16" t="e">
        <f>(#REF!+#REF!+#REF!+#REF!+#REF!+#REF!+#REF!+#REF!+#REF!+#REF!+#REF!+#REF!)/12</f>
        <v>#REF!</v>
      </c>
      <c r="L73" s="16"/>
      <c r="M73" s="16" t="e">
        <f>K73</f>
        <v>#REF!</v>
      </c>
      <c r="N73" s="16">
        <v>10</v>
      </c>
      <c r="O73" s="16">
        <v>0</v>
      </c>
      <c r="P73" s="16"/>
      <c r="Q73" s="30"/>
    </row>
    <row r="74" spans="2:17" ht="60">
      <c r="B74" s="54" t="s">
        <v>48</v>
      </c>
      <c r="C74" s="35" t="s">
        <v>14</v>
      </c>
      <c r="D74" s="35" t="s">
        <v>32</v>
      </c>
      <c r="E74" s="282"/>
      <c r="F74" s="65"/>
      <c r="G74" s="65"/>
      <c r="H74" s="14" t="s">
        <v>15</v>
      </c>
      <c r="I74" s="15" t="s">
        <v>13</v>
      </c>
      <c r="J74" s="12"/>
      <c r="K74" s="55" t="e">
        <f>(#REF!+#REF!+#REF!+#REF!+#REF!+#REF!+#REF!+#REF!+#REF!+#REF!+#REF!+#REF!)/16</f>
        <v>#REF!</v>
      </c>
      <c r="L74" s="55"/>
      <c r="M74" s="55" t="e">
        <f>K74</f>
        <v>#REF!</v>
      </c>
      <c r="N74" s="16">
        <v>10</v>
      </c>
      <c r="O74" s="16">
        <v>0</v>
      </c>
      <c r="P74" s="16"/>
      <c r="Q74" s="30"/>
    </row>
    <row r="75" spans="2:17" ht="36">
      <c r="B75" s="298" t="s">
        <v>44</v>
      </c>
      <c r="C75" s="301" t="s">
        <v>11</v>
      </c>
      <c r="D75" s="301" t="s">
        <v>38</v>
      </c>
      <c r="E75" s="282"/>
      <c r="F75" s="65"/>
      <c r="G75" s="65"/>
      <c r="H75" s="14" t="s">
        <v>16</v>
      </c>
      <c r="I75" s="15" t="s">
        <v>13</v>
      </c>
      <c r="J75" s="12"/>
      <c r="K75" s="55" t="e">
        <f>(#REF!+#REF!+#REF!+#REF!+#REF!+#REF!+#REF!+#REF!+#REF!+#REF!+#REF!+#REF!)/16</f>
        <v>#REF!</v>
      </c>
      <c r="L75" s="55"/>
      <c r="M75" s="55" t="e">
        <f>K75</f>
        <v>#REF!</v>
      </c>
      <c r="N75" s="16">
        <v>10</v>
      </c>
      <c r="O75" s="16">
        <v>0</v>
      </c>
      <c r="P75" s="16"/>
      <c r="Q75" s="30"/>
    </row>
    <row r="76" spans="2:17" ht="60">
      <c r="B76" s="299"/>
      <c r="C76" s="302"/>
      <c r="D76" s="302"/>
      <c r="E76" s="282"/>
      <c r="F76" s="65"/>
      <c r="G76" s="65"/>
      <c r="H76" s="14" t="s">
        <v>41</v>
      </c>
      <c r="I76" s="15" t="s">
        <v>13</v>
      </c>
      <c r="J76" s="12"/>
      <c r="K76" s="16" t="e">
        <f>(#REF!+#REF!+#REF!+#REF!+#REF!+#REF!+#REF!+#REF!+#REF!+#REF!+#REF!+#REF!)/12</f>
        <v>#REF!</v>
      </c>
      <c r="L76" s="16"/>
      <c r="M76" s="16" t="e">
        <f>K76</f>
        <v>#REF!</v>
      </c>
      <c r="N76" s="16">
        <v>10</v>
      </c>
      <c r="O76" s="16">
        <v>0</v>
      </c>
      <c r="P76" s="16"/>
      <c r="Q76" s="30"/>
    </row>
    <row r="77" spans="2:17" ht="72">
      <c r="B77" s="300"/>
      <c r="C77" s="303"/>
      <c r="D77" s="303"/>
      <c r="E77" s="283"/>
      <c r="F77" s="11"/>
      <c r="G77" s="11"/>
      <c r="H77" s="18" t="s">
        <v>17</v>
      </c>
      <c r="I77" s="19" t="s">
        <v>18</v>
      </c>
      <c r="J77" s="3"/>
      <c r="K77" s="20">
        <v>0</v>
      </c>
      <c r="L77" s="20"/>
      <c r="M77" s="16">
        <f>K77</f>
        <v>0</v>
      </c>
      <c r="N77" s="16">
        <v>0</v>
      </c>
      <c r="O77" s="16">
        <f>K77-M77-N77</f>
        <v>0</v>
      </c>
      <c r="P77" s="16"/>
      <c r="Q77" s="21"/>
    </row>
    <row r="78" spans="2:17" ht="15.7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</row>
    <row r="79" spans="2:16" ht="24" customHeight="1">
      <c r="B79" s="49" t="s">
        <v>19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</row>
    <row r="80" spans="2:17" ht="63.75" customHeight="1">
      <c r="B80" s="278" t="s">
        <v>89</v>
      </c>
      <c r="C80" s="275" t="s">
        <v>8</v>
      </c>
      <c r="D80" s="276"/>
      <c r="E80" s="277"/>
      <c r="F80" s="313" t="s">
        <v>107</v>
      </c>
      <c r="G80" s="314"/>
      <c r="H80" s="275" t="s">
        <v>20</v>
      </c>
      <c r="I80" s="276"/>
      <c r="J80" s="276"/>
      <c r="K80" s="276"/>
      <c r="L80" s="276"/>
      <c r="M80" s="276"/>
      <c r="N80" s="276"/>
      <c r="O80" s="276"/>
      <c r="P80" s="276"/>
      <c r="Q80" s="278" t="s">
        <v>84</v>
      </c>
    </row>
    <row r="81" spans="2:17" ht="37.5" customHeight="1">
      <c r="B81" s="292"/>
      <c r="C81" s="293" t="s">
        <v>10</v>
      </c>
      <c r="D81" s="293" t="s">
        <v>10</v>
      </c>
      <c r="E81" s="293" t="s">
        <v>10</v>
      </c>
      <c r="F81" s="293" t="s">
        <v>10</v>
      </c>
      <c r="G81" s="293" t="s">
        <v>10</v>
      </c>
      <c r="H81" s="278" t="s">
        <v>90</v>
      </c>
      <c r="I81" s="275" t="s">
        <v>99</v>
      </c>
      <c r="J81" s="277"/>
      <c r="K81" s="275" t="s">
        <v>108</v>
      </c>
      <c r="L81" s="276"/>
      <c r="M81" s="277"/>
      <c r="N81" s="278" t="s">
        <v>96</v>
      </c>
      <c r="O81" s="295" t="s">
        <v>97</v>
      </c>
      <c r="P81" s="307" t="s">
        <v>98</v>
      </c>
      <c r="Q81" s="292"/>
    </row>
    <row r="82" spans="2:17" ht="94.5">
      <c r="B82" s="292"/>
      <c r="C82" s="309"/>
      <c r="D82" s="309"/>
      <c r="E82" s="309"/>
      <c r="F82" s="309"/>
      <c r="G82" s="309"/>
      <c r="H82" s="292"/>
      <c r="I82" s="69" t="s">
        <v>92</v>
      </c>
      <c r="J82" s="69" t="s">
        <v>81</v>
      </c>
      <c r="K82" s="85" t="s">
        <v>103</v>
      </c>
      <c r="L82" s="69" t="s">
        <v>94</v>
      </c>
      <c r="M82" s="85" t="s">
        <v>95</v>
      </c>
      <c r="N82" s="292"/>
      <c r="O82" s="310"/>
      <c r="P82" s="317"/>
      <c r="Q82" s="292"/>
    </row>
    <row r="83" spans="2:17" ht="15.75">
      <c r="B83" s="78">
        <v>1</v>
      </c>
      <c r="C83" s="87">
        <v>2</v>
      </c>
      <c r="D83" s="87">
        <v>3</v>
      </c>
      <c r="E83" s="87">
        <v>4</v>
      </c>
      <c r="F83" s="87">
        <v>5</v>
      </c>
      <c r="G83" s="87">
        <v>6</v>
      </c>
      <c r="H83" s="78">
        <v>7</v>
      </c>
      <c r="I83" s="78">
        <v>8</v>
      </c>
      <c r="J83" s="78">
        <v>9</v>
      </c>
      <c r="K83" s="78">
        <v>10</v>
      </c>
      <c r="L83" s="78">
        <v>11</v>
      </c>
      <c r="M83" s="78">
        <v>12</v>
      </c>
      <c r="N83" s="78">
        <v>13</v>
      </c>
      <c r="O83" s="78">
        <v>14</v>
      </c>
      <c r="P83" s="78">
        <v>15</v>
      </c>
      <c r="Q83" s="78">
        <v>16</v>
      </c>
    </row>
    <row r="84" spans="2:17" ht="84">
      <c r="B84" s="77" t="s">
        <v>49</v>
      </c>
      <c r="C84" s="14" t="s">
        <v>11</v>
      </c>
      <c r="D84" s="36" t="s">
        <v>34</v>
      </c>
      <c r="E84" s="282" t="s">
        <v>33</v>
      </c>
      <c r="F84" s="65"/>
      <c r="G84" s="65"/>
      <c r="H84" s="24" t="s">
        <v>21</v>
      </c>
      <c r="I84" s="88" t="s">
        <v>22</v>
      </c>
      <c r="J84" s="84"/>
      <c r="K84" s="16" t="e">
        <f>#REF!+#REF!+#REF!+#REF!+#REF!+#REF!+#REF!+#REF!+#REF!+#REF!+#REF!+#REF!</f>
        <v>#REF!</v>
      </c>
      <c r="L84" s="16"/>
      <c r="M84" s="16" t="e">
        <f>#REF!+#REF!+#REF!+#REF!+#REF!+#REF!+#REF!+#REF!+#REF!+#REF!+#REF!+#REF!</f>
        <v>#REF!</v>
      </c>
      <c r="N84" s="16">
        <v>10</v>
      </c>
      <c r="O84" s="16">
        <v>0</v>
      </c>
      <c r="P84" s="16"/>
      <c r="Q84" s="10"/>
    </row>
    <row r="85" spans="2:17" ht="48">
      <c r="B85" s="17" t="s">
        <v>43</v>
      </c>
      <c r="C85" s="14" t="s">
        <v>14</v>
      </c>
      <c r="D85" s="14" t="s">
        <v>32</v>
      </c>
      <c r="E85" s="282"/>
      <c r="F85" s="65"/>
      <c r="G85" s="65"/>
      <c r="H85" s="24" t="s">
        <v>21</v>
      </c>
      <c r="I85" s="25" t="s">
        <v>22</v>
      </c>
      <c r="J85" s="12"/>
      <c r="K85" s="16" t="e">
        <f>#REF!+#REF!+#REF!+#REF!+#REF!+#REF!+#REF!+#REF!+#REF!+#REF!+#REF!+#REF!</f>
        <v>#REF!</v>
      </c>
      <c r="L85" s="16"/>
      <c r="M85" s="16" t="e">
        <f>#REF!+#REF!+#REF!+#REF!+#REF!+#REF!+#REF!+#REF!+#REF!+#REF!+#REF!+#REF!</f>
        <v>#REF!</v>
      </c>
      <c r="N85" s="16">
        <v>10</v>
      </c>
      <c r="O85" s="16">
        <v>0</v>
      </c>
      <c r="P85" s="16"/>
      <c r="Q85" s="10"/>
    </row>
    <row r="86" spans="2:17" ht="96">
      <c r="B86" s="17" t="s">
        <v>44</v>
      </c>
      <c r="C86" s="44" t="s">
        <v>11</v>
      </c>
      <c r="D86" s="44" t="s">
        <v>37</v>
      </c>
      <c r="E86" s="303"/>
      <c r="F86" s="66"/>
      <c r="G86" s="66"/>
      <c r="H86" s="45" t="s">
        <v>21</v>
      </c>
      <c r="I86" s="25" t="s">
        <v>22</v>
      </c>
      <c r="J86" s="12"/>
      <c r="K86" s="46" t="e">
        <f>#REF!+#REF!+#REF!+#REF!+#REF!+#REF!+#REF!+#REF!+#REF!+#REF!+#REF!</f>
        <v>#REF!</v>
      </c>
      <c r="L86" s="46"/>
      <c r="M86" s="46" t="e">
        <f>#REF!+#REF!+#REF!+#REF!+#REF!+#REF!+#REF!+#REF!+#REF!+#REF!+#REF!+#REF!</f>
        <v>#REF!</v>
      </c>
      <c r="N86" s="46">
        <v>10</v>
      </c>
      <c r="O86" s="46">
        <v>0</v>
      </c>
      <c r="P86" s="46"/>
      <c r="Q86" s="23"/>
    </row>
    <row r="88" spans="11:14" ht="15.75">
      <c r="K88" s="1" t="e">
        <f>K34+K35+K59+K60+K61+K84+K85+K86</f>
        <v>#REF!</v>
      </c>
      <c r="M88" s="1" t="e">
        <f>M34+M35+M59+M60+M61+M84+M85+M86</f>
        <v>#REF!</v>
      </c>
      <c r="N88" s="59" t="e">
        <f>K88/M88*100</f>
        <v>#REF!</v>
      </c>
    </row>
    <row r="89" spans="2:10" ht="15.75">
      <c r="B89" s="318" t="s">
        <v>109</v>
      </c>
      <c r="C89" s="318"/>
      <c r="D89" s="26"/>
      <c r="E89" s="26" t="s">
        <v>23</v>
      </c>
      <c r="F89" s="26"/>
      <c r="G89" s="26" t="s">
        <v>111</v>
      </c>
      <c r="H89" s="318" t="s">
        <v>113</v>
      </c>
      <c r="I89" s="318"/>
      <c r="J89" s="26"/>
    </row>
    <row r="90" spans="2:10" ht="15.75">
      <c r="B90" s="27" t="str">
        <f>D4</f>
        <v>" 01 "  АПРЕЛЯ   2021г</v>
      </c>
      <c r="C90" s="26"/>
      <c r="D90" s="26"/>
      <c r="E90" s="28" t="s">
        <v>110</v>
      </c>
      <c r="F90" s="28"/>
      <c r="G90" s="28" t="s">
        <v>24</v>
      </c>
      <c r="H90" s="319" t="s">
        <v>112</v>
      </c>
      <c r="I90" s="319"/>
      <c r="J90" s="26"/>
    </row>
    <row r="91" spans="2:16" ht="15.75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</row>
    <row r="92" spans="2:16" ht="15.75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</row>
    <row r="93" spans="2:16" ht="15.75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</row>
    <row r="94" spans="2:13" ht="15.75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2:16" ht="15.75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6"/>
      <c r="O95" s="6"/>
      <c r="P95" s="6"/>
    </row>
    <row r="96" spans="2:13" ht="15.75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spans="2:16" ht="15.75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9"/>
      <c r="O97" s="29"/>
      <c r="P97" s="29"/>
    </row>
    <row r="98" spans="2:16" ht="83.25" customHeight="1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30"/>
      <c r="O98" s="30"/>
      <c r="P98" s="30"/>
    </row>
    <row r="99" spans="2:16" ht="61.5" customHeight="1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30"/>
      <c r="O99" s="30"/>
      <c r="P99" s="30"/>
    </row>
    <row r="100" spans="2:16" ht="15.75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1"/>
      <c r="O100" s="21"/>
      <c r="P100" s="21"/>
    </row>
    <row r="101" spans="2:16" ht="15.75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1"/>
      <c r="O101" s="21"/>
      <c r="P101" s="21"/>
    </row>
    <row r="102" spans="2:16" ht="15.75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1"/>
      <c r="O102" s="21"/>
      <c r="P102" s="21"/>
    </row>
    <row r="103" spans="2:16" ht="15.75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1"/>
      <c r="O103" s="21"/>
      <c r="P103" s="21"/>
    </row>
    <row r="104" spans="2:16" ht="15.75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1"/>
      <c r="O104" s="21"/>
      <c r="P104" s="21"/>
    </row>
    <row r="105" spans="2:16" ht="15.75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1"/>
      <c r="O105" s="21"/>
      <c r="P105" s="21"/>
    </row>
    <row r="106" spans="2:13" ht="15.75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spans="2:13" ht="15.75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2:13" ht="15.75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2:13" ht="15.75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spans="2:13" ht="15.75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spans="2:13" ht="15.75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spans="2:16" ht="15.75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9"/>
      <c r="O112" s="29"/>
      <c r="P112" s="29"/>
    </row>
    <row r="113" spans="2:16" ht="29.25" customHeight="1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9"/>
      <c r="O113" s="29"/>
      <c r="P113" s="29"/>
    </row>
    <row r="114" spans="2:16" ht="15.75"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9"/>
      <c r="O114" s="29"/>
      <c r="P114" s="29"/>
    </row>
    <row r="115" spans="2:16" ht="15.75"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1"/>
      <c r="O115" s="21"/>
      <c r="P115" s="21"/>
    </row>
    <row r="116" spans="2:16" ht="15.75"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1"/>
      <c r="O116" s="21"/>
      <c r="P116" s="21"/>
    </row>
    <row r="117" spans="2:13" ht="15.75"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</sheetData>
  <sheetProtection/>
  <mergeCells count="131">
    <mergeCell ref="Q30:Q32"/>
    <mergeCell ref="H30:P30"/>
    <mergeCell ref="B89:C89"/>
    <mergeCell ref="H90:I90"/>
    <mergeCell ref="H89:I89"/>
    <mergeCell ref="C80:E80"/>
    <mergeCell ref="F80:G80"/>
    <mergeCell ref="F81:F82"/>
    <mergeCell ref="G81:G82"/>
    <mergeCell ref="K81:M81"/>
    <mergeCell ref="P81:P82"/>
    <mergeCell ref="H80:P80"/>
    <mergeCell ref="F69:G69"/>
    <mergeCell ref="F70:F71"/>
    <mergeCell ref="G70:G71"/>
    <mergeCell ref="K70:M70"/>
    <mergeCell ref="P70:P71"/>
    <mergeCell ref="H69:P69"/>
    <mergeCell ref="N81:N82"/>
    <mergeCell ref="O81:O82"/>
    <mergeCell ref="L14:N14"/>
    <mergeCell ref="L39:N40"/>
    <mergeCell ref="H44:P44"/>
    <mergeCell ref="C55:E55"/>
    <mergeCell ref="H55:P55"/>
    <mergeCell ref="F44:G44"/>
    <mergeCell ref="F45:F46"/>
    <mergeCell ref="G45:G46"/>
    <mergeCell ref="K31:M31"/>
    <mergeCell ref="N45:N46"/>
    <mergeCell ref="O45:O46"/>
    <mergeCell ref="P45:P46"/>
    <mergeCell ref="F55:G55"/>
    <mergeCell ref="F56:F57"/>
    <mergeCell ref="F19:G19"/>
    <mergeCell ref="F20:F21"/>
    <mergeCell ref="G20:G21"/>
    <mergeCell ref="K20:M20"/>
    <mergeCell ref="F30:G30"/>
    <mergeCell ref="E84:E86"/>
    <mergeCell ref="B80:B82"/>
    <mergeCell ref="C81:C82"/>
    <mergeCell ref="E73:E77"/>
    <mergeCell ref="B75:B77"/>
    <mergeCell ref="C75:C77"/>
    <mergeCell ref="D75:D77"/>
    <mergeCell ref="Q80:Q82"/>
    <mergeCell ref="D81:D82"/>
    <mergeCell ref="E81:E82"/>
    <mergeCell ref="H81:H82"/>
    <mergeCell ref="I81:J81"/>
    <mergeCell ref="N70:N71"/>
    <mergeCell ref="D70:D71"/>
    <mergeCell ref="E70:E71"/>
    <mergeCell ref="H70:H71"/>
    <mergeCell ref="I70:J70"/>
    <mergeCell ref="B69:B71"/>
    <mergeCell ref="C70:C71"/>
    <mergeCell ref="C69:E69"/>
    <mergeCell ref="N56:N57"/>
    <mergeCell ref="O56:O57"/>
    <mergeCell ref="O70:O71"/>
    <mergeCell ref="H56:H57"/>
    <mergeCell ref="L64:N65"/>
    <mergeCell ref="O64:O65"/>
    <mergeCell ref="Q70:Q71"/>
    <mergeCell ref="I56:J56"/>
    <mergeCell ref="K56:M56"/>
    <mergeCell ref="Q55:Q57"/>
    <mergeCell ref="E59:E61"/>
    <mergeCell ref="B67:Q67"/>
    <mergeCell ref="B55:B57"/>
    <mergeCell ref="C56:C57"/>
    <mergeCell ref="D56:D57"/>
    <mergeCell ref="E56:E57"/>
    <mergeCell ref="Q45:Q46"/>
    <mergeCell ref="E48:E52"/>
    <mergeCell ref="I45:J45"/>
    <mergeCell ref="G56:G57"/>
    <mergeCell ref="P56:P57"/>
    <mergeCell ref="B50:B52"/>
    <mergeCell ref="C50:C52"/>
    <mergeCell ref="D50:D52"/>
    <mergeCell ref="B44:B46"/>
    <mergeCell ref="K45:M45"/>
    <mergeCell ref="C45:C46"/>
    <mergeCell ref="D45:D46"/>
    <mergeCell ref="E45:E46"/>
    <mergeCell ref="H45:H46"/>
    <mergeCell ref="N31:N32"/>
    <mergeCell ref="O31:O32"/>
    <mergeCell ref="H31:H32"/>
    <mergeCell ref="I31:J31"/>
    <mergeCell ref="F31:F32"/>
    <mergeCell ref="G31:G32"/>
    <mergeCell ref="B24:B27"/>
    <mergeCell ref="C24:C27"/>
    <mergeCell ref="D24:D27"/>
    <mergeCell ref="E34:E35"/>
    <mergeCell ref="B42:Q42"/>
    <mergeCell ref="B30:B32"/>
    <mergeCell ref="C31:C32"/>
    <mergeCell ref="D31:D32"/>
    <mergeCell ref="E31:E32"/>
    <mergeCell ref="P31:P32"/>
    <mergeCell ref="B17:Q17"/>
    <mergeCell ref="B19:B21"/>
    <mergeCell ref="C20:C21"/>
    <mergeCell ref="D20:D21"/>
    <mergeCell ref="E20:E21"/>
    <mergeCell ref="H20:H21"/>
    <mergeCell ref="I20:J20"/>
    <mergeCell ref="N20:N21"/>
    <mergeCell ref="O20:O21"/>
    <mergeCell ref="Q20:Q21"/>
    <mergeCell ref="C2:H2"/>
    <mergeCell ref="H7:J7"/>
    <mergeCell ref="B8:D8"/>
    <mergeCell ref="E8:K8"/>
    <mergeCell ref="B7:G7"/>
    <mergeCell ref="B6:E6"/>
    <mergeCell ref="G6:K6"/>
    <mergeCell ref="C44:E44"/>
    <mergeCell ref="H19:P19"/>
    <mergeCell ref="P20:P21"/>
    <mergeCell ref="C19:E19"/>
    <mergeCell ref="C30:E30"/>
    <mergeCell ref="P39:P40"/>
    <mergeCell ref="E23:E27"/>
    <mergeCell ref="D37:F37"/>
    <mergeCell ref="O39:O40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32" r:id="rId1"/>
  <rowBreaks count="2" manualBreakCount="2">
    <brk id="28" max="14" man="1"/>
    <brk id="9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Q114"/>
  <sheetViews>
    <sheetView view="pageBreakPreview" zoomScale="80" zoomScaleSheetLayoutView="80" zoomScalePageLayoutView="0" workbookViewId="0" topLeftCell="A97">
      <selection activeCell="K100" sqref="K100"/>
    </sheetView>
  </sheetViews>
  <sheetFormatPr defaultColWidth="8.8515625" defaultRowHeight="12.75"/>
  <cols>
    <col min="1" max="1" width="8.8515625" style="1" customWidth="1"/>
    <col min="2" max="2" width="24.8515625" style="1" customWidth="1"/>
    <col min="3" max="3" width="19.57421875" style="1" customWidth="1"/>
    <col min="4" max="4" width="18.421875" style="1" customWidth="1"/>
    <col min="5" max="7" width="14.7109375" style="1" customWidth="1"/>
    <col min="8" max="8" width="23.00390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15.75">
      <c r="A2" s="100"/>
      <c r="B2" s="100"/>
      <c r="C2" s="352" t="s">
        <v>201</v>
      </c>
      <c r="D2" s="352"/>
      <c r="E2" s="352"/>
      <c r="F2" s="352"/>
      <c r="G2" s="352"/>
      <c r="H2" s="364"/>
      <c r="I2" s="115">
        <v>32</v>
      </c>
      <c r="J2" s="100"/>
      <c r="K2" s="100"/>
      <c r="L2" s="100"/>
      <c r="M2" s="100"/>
      <c r="N2" s="100"/>
      <c r="O2" s="100"/>
      <c r="P2" s="100"/>
      <c r="Q2" s="100"/>
    </row>
    <row r="3" spans="1:17" ht="15.75">
      <c r="A3" s="100"/>
      <c r="B3" s="100"/>
      <c r="C3" s="100"/>
      <c r="D3" s="100" t="str">
        <f>'маркинская сош'!D3</f>
        <v>на 2021 год и плановый период 2022 и 2023 годов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15" t="s">
        <v>75</v>
      </c>
      <c r="P3" s="116"/>
      <c r="Q3" s="100"/>
    </row>
    <row r="4" spans="1:17" ht="31.5">
      <c r="A4" s="100"/>
      <c r="B4" s="100"/>
      <c r="C4" s="117" t="s">
        <v>0</v>
      </c>
      <c r="D4" s="118" t="str">
        <f>'маркинская сош'!D4</f>
        <v>" 01 "  АПРЕЛЯ   2021г</v>
      </c>
      <c r="E4" s="100"/>
      <c r="F4" s="100"/>
      <c r="G4" s="100"/>
      <c r="H4" s="100"/>
      <c r="I4" s="100"/>
      <c r="J4" s="100"/>
      <c r="K4" s="100"/>
      <c r="L4" s="100"/>
      <c r="M4" s="100"/>
      <c r="N4" s="119" t="s">
        <v>76</v>
      </c>
      <c r="O4" s="120" t="s">
        <v>85</v>
      </c>
      <c r="P4" s="116"/>
      <c r="Q4" s="100"/>
    </row>
    <row r="5" spans="1:17" ht="15.7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 t="s">
        <v>77</v>
      </c>
      <c r="O5" s="121">
        <f>'маркинская сош'!O5</f>
        <v>44287</v>
      </c>
      <c r="P5" s="122"/>
      <c r="Q5" s="100"/>
    </row>
    <row r="6" spans="1:17" ht="30.75" customHeight="1">
      <c r="A6" s="100"/>
      <c r="B6" s="365" t="s">
        <v>86</v>
      </c>
      <c r="C6" s="365"/>
      <c r="D6" s="365"/>
      <c r="E6" s="365"/>
      <c r="F6" s="124"/>
      <c r="G6" s="366" t="s">
        <v>125</v>
      </c>
      <c r="H6" s="366"/>
      <c r="I6" s="366"/>
      <c r="J6" s="366"/>
      <c r="K6" s="366"/>
      <c r="L6" s="100"/>
      <c r="M6" s="100"/>
      <c r="N6" s="119" t="s">
        <v>78</v>
      </c>
      <c r="O6" s="115"/>
      <c r="P6" s="116"/>
      <c r="Q6" s="100"/>
    </row>
    <row r="7" spans="1:17" ht="30" customHeight="1">
      <c r="A7" s="100"/>
      <c r="B7" s="365" t="s">
        <v>87</v>
      </c>
      <c r="C7" s="365"/>
      <c r="D7" s="365"/>
      <c r="E7" s="365"/>
      <c r="F7" s="365"/>
      <c r="G7" s="365"/>
      <c r="H7" s="365" t="s">
        <v>1</v>
      </c>
      <c r="I7" s="365"/>
      <c r="J7" s="365"/>
      <c r="K7" s="125"/>
      <c r="L7" s="100"/>
      <c r="M7" s="100"/>
      <c r="N7" s="100" t="s">
        <v>79</v>
      </c>
      <c r="O7" s="115"/>
      <c r="P7" s="116"/>
      <c r="Q7" s="100"/>
    </row>
    <row r="8" spans="1:17" ht="24" customHeight="1">
      <c r="A8" s="100"/>
      <c r="B8" s="367" t="s">
        <v>2</v>
      </c>
      <c r="C8" s="367"/>
      <c r="D8" s="367"/>
      <c r="E8" s="126"/>
      <c r="F8" s="126"/>
      <c r="G8" s="368" t="s">
        <v>25</v>
      </c>
      <c r="H8" s="368"/>
      <c r="I8" s="368"/>
      <c r="J8" s="368"/>
      <c r="K8" s="368"/>
      <c r="L8" s="127"/>
      <c r="M8" s="100"/>
      <c r="N8" s="100" t="s">
        <v>79</v>
      </c>
      <c r="O8" s="115"/>
      <c r="P8" s="116"/>
      <c r="Q8" s="100"/>
    </row>
    <row r="9" spans="1:17" ht="15.75">
      <c r="A9" s="100"/>
      <c r="B9" s="100" t="s">
        <v>3</v>
      </c>
      <c r="C9" s="100"/>
      <c r="D9" s="100" t="s">
        <v>202</v>
      </c>
      <c r="E9" s="100"/>
      <c r="F9" s="100"/>
      <c r="G9" s="100"/>
      <c r="H9" s="100"/>
      <c r="I9" s="100"/>
      <c r="J9" s="100"/>
      <c r="K9" s="100"/>
      <c r="L9" s="100"/>
      <c r="M9" s="100"/>
      <c r="N9" s="100" t="s">
        <v>79</v>
      </c>
      <c r="O9" s="115"/>
      <c r="P9" s="116"/>
      <c r="Q9" s="100"/>
    </row>
    <row r="10" spans="1:17" ht="15.75">
      <c r="A10" s="100"/>
      <c r="B10" s="100"/>
      <c r="C10" s="100" t="s">
        <v>215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15"/>
      <c r="P10" s="116"/>
      <c r="Q10" s="100"/>
    </row>
    <row r="11" spans="1:17" ht="15.7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</row>
    <row r="12" spans="1:17" ht="15.75">
      <c r="A12" s="100"/>
      <c r="B12" s="114"/>
      <c r="C12" s="125" t="s">
        <v>4</v>
      </c>
      <c r="D12" s="100"/>
      <c r="E12" s="100"/>
      <c r="F12" s="100"/>
      <c r="G12" s="100"/>
      <c r="H12" s="100"/>
      <c r="I12" s="128"/>
      <c r="J12" s="100"/>
      <c r="K12" s="100"/>
      <c r="L12" s="100"/>
      <c r="M12" s="100"/>
      <c r="N12" s="100"/>
      <c r="O12" s="100"/>
      <c r="P12" s="100"/>
      <c r="Q12" s="100"/>
    </row>
    <row r="13" spans="1:17" ht="15.75">
      <c r="A13" s="100"/>
      <c r="B13" s="114"/>
      <c r="C13" s="117" t="s">
        <v>5</v>
      </c>
      <c r="D13" s="33">
        <v>1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1:17" ht="52.5" customHeight="1">
      <c r="A14" s="100"/>
      <c r="B14" s="129" t="s">
        <v>6</v>
      </c>
      <c r="C14" s="100"/>
      <c r="D14" s="100"/>
      <c r="E14" s="100"/>
      <c r="F14" s="100"/>
      <c r="G14" s="100"/>
      <c r="H14" s="100"/>
      <c r="I14" s="100"/>
      <c r="J14" s="100"/>
      <c r="K14" s="100"/>
      <c r="L14" s="362" t="s">
        <v>80</v>
      </c>
      <c r="M14" s="362"/>
      <c r="N14" s="363"/>
      <c r="O14" s="130" t="s">
        <v>67</v>
      </c>
      <c r="P14" s="131"/>
      <c r="Q14" s="131"/>
    </row>
    <row r="15" spans="1:17" ht="18" customHeight="1">
      <c r="A15" s="100"/>
      <c r="B15" s="34" t="s">
        <v>26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23"/>
      <c r="O15" s="132"/>
      <c r="P15" s="132"/>
      <c r="Q15" s="114"/>
    </row>
    <row r="16" spans="1:17" ht="15.75">
      <c r="A16" s="100"/>
      <c r="B16" s="125" t="s">
        <v>101</v>
      </c>
      <c r="C16" s="100"/>
      <c r="D16" s="100"/>
      <c r="E16" s="34" t="s">
        <v>27</v>
      </c>
      <c r="F16" s="34"/>
      <c r="G16" s="34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17" ht="15.75">
      <c r="A17" s="100"/>
      <c r="B17" s="351" t="s">
        <v>88</v>
      </c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</row>
    <row r="18" spans="1:17" ht="15.75">
      <c r="A18" s="100"/>
      <c r="B18" s="133" t="s">
        <v>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16"/>
    </row>
    <row r="19" spans="1:17" ht="66.75" customHeight="1">
      <c r="A19" s="100"/>
      <c r="B19" s="320" t="s">
        <v>89</v>
      </c>
      <c r="C19" s="332" t="s">
        <v>8</v>
      </c>
      <c r="D19" s="333"/>
      <c r="E19" s="334"/>
      <c r="F19" s="332" t="s">
        <v>82</v>
      </c>
      <c r="G19" s="334"/>
      <c r="H19" s="332" t="s">
        <v>9</v>
      </c>
      <c r="I19" s="333"/>
      <c r="J19" s="333"/>
      <c r="K19" s="333"/>
      <c r="L19" s="333"/>
      <c r="M19" s="333"/>
      <c r="N19" s="333"/>
      <c r="O19" s="333"/>
      <c r="P19" s="334"/>
      <c r="Q19" s="134"/>
    </row>
    <row r="20" spans="1:17" ht="36.75" customHeight="1">
      <c r="A20" s="100"/>
      <c r="B20" s="321"/>
      <c r="C20" s="323" t="s">
        <v>164</v>
      </c>
      <c r="D20" s="323" t="s">
        <v>165</v>
      </c>
      <c r="E20" s="323" t="s">
        <v>10</v>
      </c>
      <c r="F20" s="323" t="s">
        <v>174</v>
      </c>
      <c r="G20" s="323" t="s">
        <v>10</v>
      </c>
      <c r="H20" s="320" t="s">
        <v>90</v>
      </c>
      <c r="I20" s="332" t="s">
        <v>91</v>
      </c>
      <c r="J20" s="334"/>
      <c r="K20" s="332" t="s">
        <v>83</v>
      </c>
      <c r="L20" s="333"/>
      <c r="M20" s="334"/>
      <c r="N20" s="320" t="s">
        <v>96</v>
      </c>
      <c r="O20" s="325" t="s">
        <v>97</v>
      </c>
      <c r="P20" s="320" t="s">
        <v>98</v>
      </c>
      <c r="Q20" s="360"/>
    </row>
    <row r="21" spans="1:17" ht="102" customHeight="1">
      <c r="A21" s="100"/>
      <c r="B21" s="322"/>
      <c r="C21" s="324"/>
      <c r="D21" s="324"/>
      <c r="E21" s="324"/>
      <c r="F21" s="324"/>
      <c r="G21" s="324"/>
      <c r="H21" s="322"/>
      <c r="I21" s="137" t="s">
        <v>92</v>
      </c>
      <c r="J21" s="137" t="s">
        <v>81</v>
      </c>
      <c r="K21" s="138" t="s">
        <v>93</v>
      </c>
      <c r="L21" s="138" t="s">
        <v>94</v>
      </c>
      <c r="M21" s="138" t="s">
        <v>95</v>
      </c>
      <c r="N21" s="322"/>
      <c r="O21" s="326"/>
      <c r="P21" s="322"/>
      <c r="Q21" s="360"/>
    </row>
    <row r="22" spans="1:17" ht="26.25" customHeight="1">
      <c r="A22" s="100"/>
      <c r="B22" s="139">
        <v>1</v>
      </c>
      <c r="C22" s="140">
        <v>2</v>
      </c>
      <c r="D22" s="140">
        <v>3</v>
      </c>
      <c r="E22" s="141">
        <v>4</v>
      </c>
      <c r="F22" s="141">
        <v>5</v>
      </c>
      <c r="G22" s="141">
        <v>6</v>
      </c>
      <c r="H22" s="139">
        <v>7</v>
      </c>
      <c r="I22" s="142">
        <v>8</v>
      </c>
      <c r="J22" s="142">
        <v>9</v>
      </c>
      <c r="K22" s="142">
        <v>10</v>
      </c>
      <c r="L22" s="142">
        <v>11</v>
      </c>
      <c r="M22" s="142">
        <v>12</v>
      </c>
      <c r="N22" s="139">
        <v>13</v>
      </c>
      <c r="O22" s="139">
        <v>14</v>
      </c>
      <c r="P22" s="139">
        <v>15</v>
      </c>
      <c r="Q22" s="135"/>
    </row>
    <row r="23" spans="1:17" ht="27.75" customHeight="1">
      <c r="A23" s="100"/>
      <c r="B23" s="341" t="s">
        <v>65</v>
      </c>
      <c r="C23" s="369" t="s">
        <v>115</v>
      </c>
      <c r="D23" s="337" t="s">
        <v>180</v>
      </c>
      <c r="E23" s="374"/>
      <c r="F23" s="337" t="s">
        <v>58</v>
      </c>
      <c r="G23" s="146"/>
      <c r="H23" s="147" t="s">
        <v>12</v>
      </c>
      <c r="I23" s="148" t="s">
        <v>13</v>
      </c>
      <c r="J23" s="137"/>
      <c r="K23" s="136">
        <v>100</v>
      </c>
      <c r="L23" s="136"/>
      <c r="M23" s="136">
        <f>K23</f>
        <v>100</v>
      </c>
      <c r="N23" s="136">
        <f>K23*0.1</f>
        <v>10</v>
      </c>
      <c r="O23" s="136">
        <v>0</v>
      </c>
      <c r="P23" s="136"/>
      <c r="Q23" s="135"/>
    </row>
    <row r="24" spans="1:17" ht="51.75" customHeight="1">
      <c r="A24" s="100"/>
      <c r="B24" s="342"/>
      <c r="C24" s="371"/>
      <c r="D24" s="339"/>
      <c r="E24" s="375"/>
      <c r="F24" s="339"/>
      <c r="G24" s="153"/>
      <c r="H24" s="147" t="s">
        <v>15</v>
      </c>
      <c r="I24" s="148" t="s">
        <v>13</v>
      </c>
      <c r="J24" s="137"/>
      <c r="K24" s="155">
        <v>50</v>
      </c>
      <c r="L24" s="155"/>
      <c r="M24" s="155">
        <f>K24</f>
        <v>50</v>
      </c>
      <c r="N24" s="155">
        <f>K24*0.1</f>
        <v>5</v>
      </c>
      <c r="O24" s="136">
        <v>0</v>
      </c>
      <c r="P24" s="136"/>
      <c r="Q24" s="135"/>
    </row>
    <row r="25" spans="1:17" ht="30" customHeight="1">
      <c r="A25" s="100"/>
      <c r="B25" s="424" t="s">
        <v>66</v>
      </c>
      <c r="C25" s="427" t="s">
        <v>14</v>
      </c>
      <c r="D25" s="430" t="s">
        <v>32</v>
      </c>
      <c r="E25" s="375"/>
      <c r="F25" s="337" t="s">
        <v>181</v>
      </c>
      <c r="G25" s="153"/>
      <c r="H25" s="147" t="s">
        <v>16</v>
      </c>
      <c r="I25" s="148" t="s">
        <v>13</v>
      </c>
      <c r="J25" s="137"/>
      <c r="K25" s="136">
        <v>50</v>
      </c>
      <c r="L25" s="136"/>
      <c r="M25" s="136">
        <f>K25</f>
        <v>50</v>
      </c>
      <c r="N25" s="155">
        <f>K25*0.1</f>
        <v>5</v>
      </c>
      <c r="O25" s="136">
        <v>0</v>
      </c>
      <c r="P25" s="136"/>
      <c r="Q25" s="135"/>
    </row>
    <row r="26" spans="1:17" ht="60.75" customHeight="1">
      <c r="A26" s="100"/>
      <c r="B26" s="425"/>
      <c r="C26" s="428"/>
      <c r="D26" s="431"/>
      <c r="E26" s="375"/>
      <c r="F26" s="338"/>
      <c r="G26" s="153"/>
      <c r="H26" s="147" t="s">
        <v>41</v>
      </c>
      <c r="I26" s="148" t="s">
        <v>13</v>
      </c>
      <c r="J26" s="137"/>
      <c r="K26" s="155">
        <v>100</v>
      </c>
      <c r="L26" s="155"/>
      <c r="M26" s="155">
        <f>K26</f>
        <v>100</v>
      </c>
      <c r="N26" s="155">
        <f>K26*0.1</f>
        <v>10</v>
      </c>
      <c r="O26" s="136">
        <v>0</v>
      </c>
      <c r="P26" s="136"/>
      <c r="Q26" s="135"/>
    </row>
    <row r="27" spans="1:17" ht="72.75" customHeight="1">
      <c r="A27" s="100"/>
      <c r="B27" s="426"/>
      <c r="C27" s="429"/>
      <c r="D27" s="432"/>
      <c r="E27" s="376"/>
      <c r="F27" s="339"/>
      <c r="G27" s="160"/>
      <c r="H27" s="161" t="s">
        <v>17</v>
      </c>
      <c r="I27" s="162" t="s">
        <v>18</v>
      </c>
      <c r="J27" s="163"/>
      <c r="K27" s="239">
        <v>0</v>
      </c>
      <c r="L27" s="239"/>
      <c r="M27" s="136">
        <f>K27</f>
        <v>0</v>
      </c>
      <c r="N27" s="155">
        <f>K27*0.1</f>
        <v>0</v>
      </c>
      <c r="O27" s="136">
        <f>K27-M27-N27</f>
        <v>0</v>
      </c>
      <c r="P27" s="136"/>
      <c r="Q27" s="116"/>
    </row>
    <row r="28" spans="1:17" ht="31.5" customHeight="1">
      <c r="A28" s="100"/>
      <c r="B28" s="244"/>
      <c r="C28" s="245"/>
      <c r="D28" s="246"/>
      <c r="E28" s="197"/>
      <c r="F28" s="247"/>
      <c r="G28" s="197"/>
      <c r="H28" s="248"/>
      <c r="I28" s="249"/>
      <c r="J28" s="250"/>
      <c r="K28" s="219"/>
      <c r="L28" s="219"/>
      <c r="M28" s="135"/>
      <c r="N28" s="220"/>
      <c r="O28" s="135"/>
      <c r="P28" s="135"/>
      <c r="Q28" s="116"/>
    </row>
    <row r="29" spans="1:17" ht="15.75">
      <c r="A29" s="100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</row>
    <row r="30" spans="1:17" ht="15.75">
      <c r="A30" s="100"/>
      <c r="B30" s="133" t="s">
        <v>19</v>
      </c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00"/>
    </row>
    <row r="31" spans="1:17" ht="69.75" customHeight="1">
      <c r="A31" s="100"/>
      <c r="B31" s="320" t="s">
        <v>89</v>
      </c>
      <c r="C31" s="332" t="s">
        <v>8</v>
      </c>
      <c r="D31" s="333"/>
      <c r="E31" s="334"/>
      <c r="F31" s="332" t="s">
        <v>82</v>
      </c>
      <c r="G31" s="334"/>
      <c r="H31" s="332" t="s">
        <v>20</v>
      </c>
      <c r="I31" s="333"/>
      <c r="J31" s="333"/>
      <c r="K31" s="333"/>
      <c r="L31" s="333"/>
      <c r="M31" s="333"/>
      <c r="N31" s="333"/>
      <c r="O31" s="333"/>
      <c r="P31" s="333"/>
      <c r="Q31" s="320" t="s">
        <v>84</v>
      </c>
    </row>
    <row r="32" spans="1:17" ht="35.25" customHeight="1">
      <c r="A32" s="100"/>
      <c r="B32" s="321"/>
      <c r="C32" s="323" t="s">
        <v>164</v>
      </c>
      <c r="D32" s="323" t="s">
        <v>165</v>
      </c>
      <c r="E32" s="323" t="s">
        <v>10</v>
      </c>
      <c r="F32" s="323" t="s">
        <v>174</v>
      </c>
      <c r="G32" s="323" t="s">
        <v>10</v>
      </c>
      <c r="H32" s="320" t="s">
        <v>90</v>
      </c>
      <c r="I32" s="332" t="s">
        <v>99</v>
      </c>
      <c r="J32" s="334"/>
      <c r="K32" s="358" t="s">
        <v>83</v>
      </c>
      <c r="L32" s="358"/>
      <c r="M32" s="358"/>
      <c r="N32" s="358" t="s">
        <v>96</v>
      </c>
      <c r="O32" s="359" t="s">
        <v>97</v>
      </c>
      <c r="P32" s="332" t="s">
        <v>98</v>
      </c>
      <c r="Q32" s="321"/>
    </row>
    <row r="33" spans="1:17" ht="104.25" customHeight="1">
      <c r="A33" s="100"/>
      <c r="B33" s="322"/>
      <c r="C33" s="324"/>
      <c r="D33" s="324"/>
      <c r="E33" s="324"/>
      <c r="F33" s="324"/>
      <c r="G33" s="324"/>
      <c r="H33" s="322"/>
      <c r="I33" s="137" t="s">
        <v>92</v>
      </c>
      <c r="J33" s="137" t="s">
        <v>81</v>
      </c>
      <c r="K33" s="137" t="s">
        <v>93</v>
      </c>
      <c r="L33" s="137" t="s">
        <v>94</v>
      </c>
      <c r="M33" s="137" t="s">
        <v>95</v>
      </c>
      <c r="N33" s="358"/>
      <c r="O33" s="359"/>
      <c r="P33" s="332"/>
      <c r="Q33" s="322"/>
    </row>
    <row r="34" spans="1:17" ht="22.5" customHeight="1">
      <c r="A34" s="100"/>
      <c r="B34" s="166">
        <v>1</v>
      </c>
      <c r="C34" s="140">
        <v>2</v>
      </c>
      <c r="D34" s="140">
        <v>3</v>
      </c>
      <c r="E34" s="141">
        <v>4</v>
      </c>
      <c r="F34" s="141">
        <v>5</v>
      </c>
      <c r="G34" s="141">
        <v>6</v>
      </c>
      <c r="H34" s="139">
        <v>7</v>
      </c>
      <c r="I34" s="142">
        <v>8</v>
      </c>
      <c r="J34" s="142">
        <v>9</v>
      </c>
      <c r="K34" s="142">
        <v>10</v>
      </c>
      <c r="L34" s="142">
        <v>11</v>
      </c>
      <c r="M34" s="142">
        <v>12</v>
      </c>
      <c r="N34" s="139">
        <v>13</v>
      </c>
      <c r="O34" s="139">
        <v>14</v>
      </c>
      <c r="P34" s="139">
        <v>15</v>
      </c>
      <c r="Q34" s="139">
        <v>16</v>
      </c>
    </row>
    <row r="35" spans="1:17" ht="63" customHeight="1">
      <c r="A35" s="100"/>
      <c r="B35" s="167" t="s">
        <v>65</v>
      </c>
      <c r="C35" s="229" t="s">
        <v>121</v>
      </c>
      <c r="D35" s="237" t="s">
        <v>180</v>
      </c>
      <c r="E35" s="374"/>
      <c r="F35" s="145" t="s">
        <v>70</v>
      </c>
      <c r="G35" s="171"/>
      <c r="H35" s="172" t="s">
        <v>21</v>
      </c>
      <c r="I35" s="173" t="s">
        <v>22</v>
      </c>
      <c r="J35" s="137">
        <v>792</v>
      </c>
      <c r="K35" s="174">
        <v>55</v>
      </c>
      <c r="L35" s="165"/>
      <c r="M35" s="174">
        <v>61</v>
      </c>
      <c r="N35" s="155">
        <f>K35*0.1</f>
        <v>5.5</v>
      </c>
      <c r="O35" s="136">
        <v>0</v>
      </c>
      <c r="P35" s="136"/>
      <c r="Q35" s="136"/>
    </row>
    <row r="36" spans="1:17" ht="108" customHeight="1">
      <c r="A36" s="100"/>
      <c r="B36" s="175" t="s">
        <v>66</v>
      </c>
      <c r="C36" s="229" t="s">
        <v>14</v>
      </c>
      <c r="D36" s="147" t="s">
        <v>32</v>
      </c>
      <c r="E36" s="376"/>
      <c r="F36" s="170" t="s">
        <v>182</v>
      </c>
      <c r="G36" s="160"/>
      <c r="H36" s="172" t="s">
        <v>21</v>
      </c>
      <c r="I36" s="173" t="s">
        <v>22</v>
      </c>
      <c r="J36" s="137">
        <v>792</v>
      </c>
      <c r="K36" s="239">
        <v>6</v>
      </c>
      <c r="L36" s="136"/>
      <c r="M36" s="239">
        <v>6</v>
      </c>
      <c r="N36" s="155">
        <f>K36*0.1</f>
        <v>0.6000000000000001</v>
      </c>
      <c r="O36" s="136">
        <v>0</v>
      </c>
      <c r="P36" s="136"/>
      <c r="Q36" s="136"/>
    </row>
    <row r="37" spans="1:17" ht="15.75">
      <c r="A37" s="116"/>
      <c r="B37" s="178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1:17" ht="15.75">
      <c r="A38" s="116"/>
      <c r="B38" s="179"/>
      <c r="C38" s="100"/>
      <c r="D38" s="352"/>
      <c r="E38" s="352"/>
      <c r="F38" s="352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1:17" ht="15.75">
      <c r="A39" s="116"/>
      <c r="B39" s="179"/>
      <c r="C39" s="117" t="s">
        <v>5</v>
      </c>
      <c r="D39" s="53">
        <v>2</v>
      </c>
      <c r="E39" s="100"/>
      <c r="F39" s="100"/>
      <c r="G39" s="100"/>
      <c r="H39" s="100"/>
      <c r="I39" s="100"/>
      <c r="J39" s="100"/>
      <c r="K39" s="100"/>
      <c r="L39" s="100"/>
      <c r="M39" s="116"/>
      <c r="N39" s="116"/>
      <c r="O39" s="100"/>
      <c r="P39" s="100"/>
      <c r="Q39" s="116"/>
    </row>
    <row r="40" spans="1:17" ht="28.5" customHeight="1">
      <c r="A40" s="100"/>
      <c r="B40" s="129" t="s">
        <v>100</v>
      </c>
      <c r="C40" s="100"/>
      <c r="D40" s="100"/>
      <c r="E40" s="100"/>
      <c r="F40" s="100"/>
      <c r="G40" s="100"/>
      <c r="H40" s="100"/>
      <c r="I40" s="100"/>
      <c r="J40" s="100"/>
      <c r="K40" s="100"/>
      <c r="L40" s="353" t="s">
        <v>80</v>
      </c>
      <c r="M40" s="353"/>
      <c r="N40" s="354"/>
      <c r="O40" s="355" t="s">
        <v>68</v>
      </c>
      <c r="P40" s="357"/>
      <c r="Q40" s="131"/>
    </row>
    <row r="41" spans="1:17" ht="15.75" customHeight="1">
      <c r="A41" s="100"/>
      <c r="B41" s="51" t="s">
        <v>35</v>
      </c>
      <c r="C41" s="100"/>
      <c r="D41" s="100"/>
      <c r="E41" s="100"/>
      <c r="F41" s="100"/>
      <c r="G41" s="100"/>
      <c r="H41" s="100"/>
      <c r="I41" s="100"/>
      <c r="J41" s="100"/>
      <c r="K41" s="100"/>
      <c r="L41" s="353"/>
      <c r="M41" s="353"/>
      <c r="N41" s="354"/>
      <c r="O41" s="356"/>
      <c r="P41" s="357"/>
      <c r="Q41" s="180"/>
    </row>
    <row r="42" spans="1:17" ht="15.75">
      <c r="A42" s="100"/>
      <c r="B42" s="125" t="s">
        <v>101</v>
      </c>
      <c r="C42" s="100"/>
      <c r="D42" s="100"/>
      <c r="E42" s="34" t="s">
        <v>27</v>
      </c>
      <c r="F42" s="34"/>
      <c r="G42" s="34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1:17" ht="20.25" customHeight="1">
      <c r="A43" s="100"/>
      <c r="B43" s="351" t="s">
        <v>88</v>
      </c>
      <c r="C43" s="351"/>
      <c r="D43" s="351"/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</row>
    <row r="44" spans="1:17" ht="15.75">
      <c r="A44" s="100"/>
      <c r="B44" s="181" t="s">
        <v>102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16"/>
    </row>
    <row r="45" spans="1:17" ht="67.5" customHeight="1">
      <c r="A45" s="100"/>
      <c r="B45" s="320" t="s">
        <v>89</v>
      </c>
      <c r="C45" s="332" t="s">
        <v>8</v>
      </c>
      <c r="D45" s="333"/>
      <c r="E45" s="334"/>
      <c r="F45" s="335" t="s">
        <v>82</v>
      </c>
      <c r="G45" s="336"/>
      <c r="H45" s="332" t="s">
        <v>9</v>
      </c>
      <c r="I45" s="333"/>
      <c r="J45" s="333"/>
      <c r="K45" s="333"/>
      <c r="L45" s="333"/>
      <c r="M45" s="333"/>
      <c r="N45" s="333"/>
      <c r="O45" s="333"/>
      <c r="P45" s="334"/>
      <c r="Q45" s="134"/>
    </row>
    <row r="46" spans="1:17" ht="33.75" customHeight="1">
      <c r="A46" s="100"/>
      <c r="B46" s="321"/>
      <c r="C46" s="323" t="s">
        <v>164</v>
      </c>
      <c r="D46" s="323" t="s">
        <v>183</v>
      </c>
      <c r="E46" s="323" t="s">
        <v>165</v>
      </c>
      <c r="F46" s="323" t="s">
        <v>174</v>
      </c>
      <c r="G46" s="323" t="s">
        <v>10</v>
      </c>
      <c r="H46" s="320" t="s">
        <v>90</v>
      </c>
      <c r="I46" s="332" t="s">
        <v>99</v>
      </c>
      <c r="J46" s="334"/>
      <c r="K46" s="332" t="s">
        <v>83</v>
      </c>
      <c r="L46" s="333"/>
      <c r="M46" s="334"/>
      <c r="N46" s="320" t="s">
        <v>96</v>
      </c>
      <c r="O46" s="325" t="s">
        <v>104</v>
      </c>
      <c r="P46" s="320" t="s">
        <v>98</v>
      </c>
      <c r="Q46" s="340"/>
    </row>
    <row r="47" spans="1:17" ht="94.5">
      <c r="A47" s="100"/>
      <c r="B47" s="322"/>
      <c r="C47" s="324"/>
      <c r="D47" s="324"/>
      <c r="E47" s="324"/>
      <c r="F47" s="324"/>
      <c r="G47" s="324"/>
      <c r="H47" s="322"/>
      <c r="I47" s="137" t="s">
        <v>92</v>
      </c>
      <c r="J47" s="137" t="s">
        <v>81</v>
      </c>
      <c r="K47" s="138" t="s">
        <v>93</v>
      </c>
      <c r="L47" s="138" t="s">
        <v>94</v>
      </c>
      <c r="M47" s="138" t="s">
        <v>95</v>
      </c>
      <c r="N47" s="322"/>
      <c r="O47" s="326"/>
      <c r="P47" s="322"/>
      <c r="Q47" s="340"/>
    </row>
    <row r="48" spans="1:17" ht="15.75">
      <c r="A48" s="100"/>
      <c r="B48" s="139">
        <v>1</v>
      </c>
      <c r="C48" s="140">
        <v>2</v>
      </c>
      <c r="D48" s="140">
        <v>3</v>
      </c>
      <c r="E48" s="141">
        <v>4</v>
      </c>
      <c r="F48" s="141">
        <v>5</v>
      </c>
      <c r="G48" s="141">
        <v>6</v>
      </c>
      <c r="H48" s="139">
        <v>7</v>
      </c>
      <c r="I48" s="142">
        <v>8</v>
      </c>
      <c r="J48" s="142">
        <v>9</v>
      </c>
      <c r="K48" s="142">
        <v>10</v>
      </c>
      <c r="L48" s="142">
        <v>11</v>
      </c>
      <c r="M48" s="142">
        <v>12</v>
      </c>
      <c r="N48" s="139">
        <v>13</v>
      </c>
      <c r="O48" s="139">
        <v>14</v>
      </c>
      <c r="P48" s="139">
        <v>15</v>
      </c>
      <c r="Q48" s="182"/>
    </row>
    <row r="49" spans="1:17" ht="30" customHeight="1">
      <c r="A49" s="100"/>
      <c r="B49" s="341" t="s">
        <v>61</v>
      </c>
      <c r="C49" s="320" t="s">
        <v>11</v>
      </c>
      <c r="D49" s="337" t="s">
        <v>180</v>
      </c>
      <c r="E49" s="337" t="s">
        <v>180</v>
      </c>
      <c r="F49" s="337" t="s">
        <v>70</v>
      </c>
      <c r="G49" s="337"/>
      <c r="H49" s="147" t="s">
        <v>12</v>
      </c>
      <c r="I49" s="148" t="s">
        <v>13</v>
      </c>
      <c r="J49" s="137"/>
      <c r="K49" s="136">
        <v>100</v>
      </c>
      <c r="L49" s="136"/>
      <c r="M49" s="136">
        <f>K49</f>
        <v>100</v>
      </c>
      <c r="N49" s="136">
        <f>K49*0.1</f>
        <v>10</v>
      </c>
      <c r="O49" s="136">
        <v>0</v>
      </c>
      <c r="P49" s="136"/>
      <c r="Q49" s="182"/>
    </row>
    <row r="50" spans="1:17" ht="54.75" customHeight="1">
      <c r="A50" s="100"/>
      <c r="B50" s="361"/>
      <c r="C50" s="321"/>
      <c r="D50" s="338"/>
      <c r="E50" s="338"/>
      <c r="F50" s="338"/>
      <c r="G50" s="338"/>
      <c r="H50" s="147" t="s">
        <v>15</v>
      </c>
      <c r="I50" s="148" t="s">
        <v>13</v>
      </c>
      <c r="J50" s="137"/>
      <c r="K50" s="155">
        <v>50</v>
      </c>
      <c r="L50" s="155"/>
      <c r="M50" s="155">
        <f>K50</f>
        <v>50</v>
      </c>
      <c r="N50" s="155">
        <f>K50*0.1</f>
        <v>5</v>
      </c>
      <c r="O50" s="136">
        <v>0</v>
      </c>
      <c r="P50" s="136"/>
      <c r="Q50" s="182"/>
    </row>
    <row r="51" spans="1:17" ht="36" customHeight="1">
      <c r="A51" s="100"/>
      <c r="B51" s="361"/>
      <c r="C51" s="321"/>
      <c r="D51" s="338"/>
      <c r="E51" s="338"/>
      <c r="F51" s="338"/>
      <c r="G51" s="338"/>
      <c r="H51" s="147" t="s">
        <v>16</v>
      </c>
      <c r="I51" s="148" t="s">
        <v>13</v>
      </c>
      <c r="J51" s="137"/>
      <c r="K51" s="155">
        <v>50</v>
      </c>
      <c r="L51" s="155"/>
      <c r="M51" s="155">
        <f>K51</f>
        <v>50</v>
      </c>
      <c r="N51" s="155">
        <f>K51*0.1</f>
        <v>5</v>
      </c>
      <c r="O51" s="136">
        <v>0</v>
      </c>
      <c r="P51" s="136"/>
      <c r="Q51" s="182"/>
    </row>
    <row r="52" spans="1:17" ht="60">
      <c r="A52" s="100"/>
      <c r="B52" s="361"/>
      <c r="C52" s="321"/>
      <c r="D52" s="338"/>
      <c r="E52" s="338"/>
      <c r="F52" s="338"/>
      <c r="G52" s="338"/>
      <c r="H52" s="147" t="s">
        <v>41</v>
      </c>
      <c r="I52" s="148" t="s">
        <v>13</v>
      </c>
      <c r="J52" s="137"/>
      <c r="K52" s="136">
        <v>100</v>
      </c>
      <c r="L52" s="136"/>
      <c r="M52" s="136">
        <f>K52</f>
        <v>100</v>
      </c>
      <c r="N52" s="155">
        <f>K52*0.1</f>
        <v>10</v>
      </c>
      <c r="O52" s="136">
        <v>0</v>
      </c>
      <c r="P52" s="136"/>
      <c r="Q52" s="182"/>
    </row>
    <row r="53" spans="1:17" ht="96">
      <c r="A53" s="100"/>
      <c r="B53" s="342"/>
      <c r="C53" s="322"/>
      <c r="D53" s="339"/>
      <c r="E53" s="339"/>
      <c r="F53" s="339"/>
      <c r="G53" s="339"/>
      <c r="H53" s="161" t="s">
        <v>17</v>
      </c>
      <c r="I53" s="162" t="s">
        <v>18</v>
      </c>
      <c r="J53" s="163"/>
      <c r="K53" s="239">
        <v>0</v>
      </c>
      <c r="L53" s="239"/>
      <c r="M53" s="136">
        <f>K53</f>
        <v>0</v>
      </c>
      <c r="N53" s="155">
        <f>K53*0.1</f>
        <v>0</v>
      </c>
      <c r="O53" s="136">
        <f>K53-M53-N53</f>
        <v>0</v>
      </c>
      <c r="P53" s="136"/>
      <c r="Q53" s="190"/>
    </row>
    <row r="54" spans="1:17" ht="15.75" customHeight="1">
      <c r="A54" s="100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</row>
    <row r="55" spans="1:17" ht="15.75" customHeight="1">
      <c r="A55" s="100"/>
      <c r="B55" s="181" t="s">
        <v>19</v>
      </c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00"/>
    </row>
    <row r="56" spans="1:17" ht="70.5" customHeight="1">
      <c r="A56" s="100"/>
      <c r="B56" s="320" t="s">
        <v>89</v>
      </c>
      <c r="C56" s="332" t="s">
        <v>8</v>
      </c>
      <c r="D56" s="333"/>
      <c r="E56" s="334"/>
      <c r="F56" s="335" t="s">
        <v>82</v>
      </c>
      <c r="G56" s="336"/>
      <c r="H56" s="332" t="s">
        <v>20</v>
      </c>
      <c r="I56" s="333"/>
      <c r="J56" s="333"/>
      <c r="K56" s="333"/>
      <c r="L56" s="333"/>
      <c r="M56" s="333"/>
      <c r="N56" s="333"/>
      <c r="O56" s="333"/>
      <c r="P56" s="334"/>
      <c r="Q56" s="320" t="s">
        <v>84</v>
      </c>
    </row>
    <row r="57" spans="1:17" ht="34.5" customHeight="1">
      <c r="A57" s="100"/>
      <c r="B57" s="321"/>
      <c r="C57" s="323" t="s">
        <v>164</v>
      </c>
      <c r="D57" s="323" t="s">
        <v>183</v>
      </c>
      <c r="E57" s="323" t="s">
        <v>165</v>
      </c>
      <c r="F57" s="323" t="s">
        <v>174</v>
      </c>
      <c r="G57" s="323" t="s">
        <v>10</v>
      </c>
      <c r="H57" s="320" t="s">
        <v>90</v>
      </c>
      <c r="I57" s="332" t="s">
        <v>99</v>
      </c>
      <c r="J57" s="334"/>
      <c r="K57" s="332" t="s">
        <v>83</v>
      </c>
      <c r="L57" s="333"/>
      <c r="M57" s="334"/>
      <c r="N57" s="320" t="s">
        <v>96</v>
      </c>
      <c r="O57" s="325" t="s">
        <v>106</v>
      </c>
      <c r="P57" s="327" t="s">
        <v>98</v>
      </c>
      <c r="Q57" s="321"/>
    </row>
    <row r="58" spans="1:17" ht="101.25" customHeight="1">
      <c r="A58" s="100"/>
      <c r="B58" s="322"/>
      <c r="C58" s="324"/>
      <c r="D58" s="324"/>
      <c r="E58" s="324"/>
      <c r="F58" s="324"/>
      <c r="G58" s="324"/>
      <c r="H58" s="322"/>
      <c r="I58" s="137" t="s">
        <v>92</v>
      </c>
      <c r="J58" s="137" t="s">
        <v>105</v>
      </c>
      <c r="K58" s="138" t="s">
        <v>93</v>
      </c>
      <c r="L58" s="138" t="s">
        <v>94</v>
      </c>
      <c r="M58" s="138" t="s">
        <v>95</v>
      </c>
      <c r="N58" s="322"/>
      <c r="O58" s="326"/>
      <c r="P58" s="328"/>
      <c r="Q58" s="322"/>
    </row>
    <row r="59" spans="1:17" ht="15.75">
      <c r="A59" s="100"/>
      <c r="B59" s="136">
        <v>1</v>
      </c>
      <c r="C59" s="183">
        <v>2</v>
      </c>
      <c r="D59" s="183">
        <v>3</v>
      </c>
      <c r="E59" s="184">
        <v>4</v>
      </c>
      <c r="F59" s="184">
        <v>5</v>
      </c>
      <c r="G59" s="184">
        <v>6</v>
      </c>
      <c r="H59" s="136">
        <v>7</v>
      </c>
      <c r="I59" s="165">
        <v>8</v>
      </c>
      <c r="J59" s="165">
        <v>9</v>
      </c>
      <c r="K59" s="165">
        <v>10</v>
      </c>
      <c r="L59" s="165">
        <v>11</v>
      </c>
      <c r="M59" s="165">
        <v>12</v>
      </c>
      <c r="N59" s="136">
        <v>13</v>
      </c>
      <c r="O59" s="136">
        <v>14</v>
      </c>
      <c r="P59" s="136">
        <v>15</v>
      </c>
      <c r="Q59" s="136">
        <v>16</v>
      </c>
    </row>
    <row r="60" spans="1:17" ht="64.5" customHeight="1">
      <c r="A60" s="100"/>
      <c r="B60" s="175" t="s">
        <v>61</v>
      </c>
      <c r="C60" s="191" t="s">
        <v>115</v>
      </c>
      <c r="D60" s="232" t="s">
        <v>180</v>
      </c>
      <c r="E60" s="170" t="s">
        <v>180</v>
      </c>
      <c r="F60" s="230" t="s">
        <v>70</v>
      </c>
      <c r="G60" s="171"/>
      <c r="H60" s="192" t="s">
        <v>21</v>
      </c>
      <c r="I60" s="173" t="s">
        <v>22</v>
      </c>
      <c r="J60" s="137">
        <v>792</v>
      </c>
      <c r="K60" s="174">
        <v>60</v>
      </c>
      <c r="L60" s="165"/>
      <c r="M60" s="174">
        <v>61</v>
      </c>
      <c r="N60" s="193">
        <f>K60*0.1</f>
        <v>6</v>
      </c>
      <c r="O60" s="165">
        <v>0</v>
      </c>
      <c r="P60" s="165"/>
      <c r="Q60" s="165"/>
    </row>
    <row r="61" spans="1:17" ht="15.75">
      <c r="A61" s="100"/>
      <c r="B61" s="195"/>
      <c r="C61" s="196"/>
      <c r="D61" s="196"/>
      <c r="E61" s="197"/>
      <c r="F61" s="197"/>
      <c r="G61" s="197"/>
      <c r="H61" s="198"/>
      <c r="I61" s="199"/>
      <c r="J61" s="134"/>
      <c r="K61" s="201"/>
      <c r="L61" s="201"/>
      <c r="M61" s="201"/>
      <c r="N61" s="201"/>
      <c r="O61" s="201"/>
      <c r="P61" s="201"/>
      <c r="Q61" s="135"/>
    </row>
    <row r="62" spans="1:17" ht="15.75">
      <c r="A62" s="100"/>
      <c r="B62" s="114"/>
      <c r="C62" s="117" t="s">
        <v>5</v>
      </c>
      <c r="D62" s="50">
        <v>3</v>
      </c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1:17" ht="15.75" customHeight="1">
      <c r="A63" s="100"/>
      <c r="B63" s="129" t="s">
        <v>6</v>
      </c>
      <c r="C63" s="100"/>
      <c r="D63" s="100"/>
      <c r="E63" s="100"/>
      <c r="F63" s="100"/>
      <c r="G63" s="100"/>
      <c r="H63" s="100"/>
      <c r="I63" s="100"/>
      <c r="J63" s="100"/>
      <c r="K63" s="100"/>
      <c r="L63" s="353" t="s">
        <v>80</v>
      </c>
      <c r="M63" s="353"/>
      <c r="N63" s="354"/>
      <c r="O63" s="355" t="s">
        <v>69</v>
      </c>
      <c r="P63" s="202"/>
      <c r="Q63" s="131"/>
    </row>
    <row r="64" spans="1:17" ht="15.75">
      <c r="A64" s="100"/>
      <c r="B64" s="47" t="s">
        <v>39</v>
      </c>
      <c r="C64" s="100"/>
      <c r="D64" s="100"/>
      <c r="E64" s="100"/>
      <c r="F64" s="100"/>
      <c r="G64" s="100"/>
      <c r="H64" s="100"/>
      <c r="I64" s="100"/>
      <c r="J64" s="100"/>
      <c r="K64" s="100"/>
      <c r="L64" s="353"/>
      <c r="M64" s="353"/>
      <c r="N64" s="354"/>
      <c r="O64" s="356"/>
      <c r="P64" s="202"/>
      <c r="Q64" s="114"/>
    </row>
    <row r="65" spans="1:17" ht="15.75">
      <c r="A65" s="100"/>
      <c r="B65" s="125" t="s">
        <v>101</v>
      </c>
      <c r="C65" s="100"/>
      <c r="D65" s="100"/>
      <c r="E65" s="47" t="s">
        <v>27</v>
      </c>
      <c r="F65" s="47"/>
      <c r="G65" s="47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1:17" ht="15.75">
      <c r="A66" s="100"/>
      <c r="B66" s="351" t="s">
        <v>88</v>
      </c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</row>
    <row r="67" spans="1:17" ht="15.75">
      <c r="A67" s="100"/>
      <c r="B67" s="203" t="s">
        <v>7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16"/>
    </row>
    <row r="68" spans="1:17" ht="63" customHeight="1">
      <c r="A68" s="100"/>
      <c r="B68" s="320" t="s">
        <v>89</v>
      </c>
      <c r="C68" s="332" t="s">
        <v>8</v>
      </c>
      <c r="D68" s="333"/>
      <c r="E68" s="334"/>
      <c r="F68" s="335" t="s">
        <v>107</v>
      </c>
      <c r="G68" s="336"/>
      <c r="H68" s="332" t="s">
        <v>9</v>
      </c>
      <c r="I68" s="333"/>
      <c r="J68" s="333"/>
      <c r="K68" s="333"/>
      <c r="L68" s="333"/>
      <c r="M68" s="333"/>
      <c r="N68" s="333"/>
      <c r="O68" s="333"/>
      <c r="P68" s="334"/>
      <c r="Q68" s="134"/>
    </row>
    <row r="69" spans="1:17" ht="35.25" customHeight="1">
      <c r="A69" s="100"/>
      <c r="B69" s="321"/>
      <c r="C69" s="323" t="s">
        <v>164</v>
      </c>
      <c r="D69" s="323" t="s">
        <v>183</v>
      </c>
      <c r="E69" s="323" t="s">
        <v>165</v>
      </c>
      <c r="F69" s="323" t="s">
        <v>174</v>
      </c>
      <c r="G69" s="323" t="s">
        <v>10</v>
      </c>
      <c r="H69" s="320" t="s">
        <v>90</v>
      </c>
      <c r="I69" s="332" t="s">
        <v>99</v>
      </c>
      <c r="J69" s="334"/>
      <c r="K69" s="332" t="s">
        <v>108</v>
      </c>
      <c r="L69" s="333"/>
      <c r="M69" s="334"/>
      <c r="N69" s="320" t="s">
        <v>96</v>
      </c>
      <c r="O69" s="325" t="s">
        <v>97</v>
      </c>
      <c r="P69" s="320" t="s">
        <v>98</v>
      </c>
      <c r="Q69" s="360"/>
    </row>
    <row r="70" spans="1:17" ht="109.5" customHeight="1">
      <c r="A70" s="100"/>
      <c r="B70" s="321"/>
      <c r="C70" s="324"/>
      <c r="D70" s="324"/>
      <c r="E70" s="324"/>
      <c r="F70" s="324"/>
      <c r="G70" s="378"/>
      <c r="H70" s="321"/>
      <c r="I70" s="138" t="s">
        <v>92</v>
      </c>
      <c r="J70" s="138" t="s">
        <v>81</v>
      </c>
      <c r="K70" s="204" t="s">
        <v>103</v>
      </c>
      <c r="L70" s="138" t="s">
        <v>94</v>
      </c>
      <c r="M70" s="204" t="s">
        <v>95</v>
      </c>
      <c r="N70" s="321"/>
      <c r="O70" s="377"/>
      <c r="P70" s="321"/>
      <c r="Q70" s="360"/>
    </row>
    <row r="71" spans="1:17" ht="16.5" customHeight="1">
      <c r="A71" s="100"/>
      <c r="B71" s="142">
        <v>1</v>
      </c>
      <c r="C71" s="205">
        <v>2</v>
      </c>
      <c r="D71" s="205">
        <v>3</v>
      </c>
      <c r="E71" s="205">
        <v>4</v>
      </c>
      <c r="F71" s="205">
        <v>5</v>
      </c>
      <c r="G71" s="205">
        <v>6</v>
      </c>
      <c r="H71" s="142">
        <v>7</v>
      </c>
      <c r="I71" s="142">
        <v>8</v>
      </c>
      <c r="J71" s="142">
        <v>9</v>
      </c>
      <c r="K71" s="142">
        <v>10</v>
      </c>
      <c r="L71" s="142">
        <v>11</v>
      </c>
      <c r="M71" s="142">
        <v>12</v>
      </c>
      <c r="N71" s="142">
        <v>13</v>
      </c>
      <c r="O71" s="142">
        <v>14</v>
      </c>
      <c r="P71" s="142">
        <v>15</v>
      </c>
      <c r="Q71" s="135"/>
    </row>
    <row r="72" spans="1:17" ht="31.5" customHeight="1">
      <c r="A72" s="100"/>
      <c r="B72" s="341" t="s">
        <v>61</v>
      </c>
      <c r="C72" s="369" t="s">
        <v>115</v>
      </c>
      <c r="D72" s="337" t="s">
        <v>180</v>
      </c>
      <c r="E72" s="337" t="s">
        <v>180</v>
      </c>
      <c r="F72" s="337" t="s">
        <v>70</v>
      </c>
      <c r="G72" s="337"/>
      <c r="H72" s="147" t="s">
        <v>12</v>
      </c>
      <c r="I72" s="206" t="s">
        <v>13</v>
      </c>
      <c r="J72" s="207"/>
      <c r="K72" s="239">
        <v>100</v>
      </c>
      <c r="L72" s="136"/>
      <c r="M72" s="136">
        <f>K72</f>
        <v>100</v>
      </c>
      <c r="N72" s="136">
        <f>K72*0.1</f>
        <v>10</v>
      </c>
      <c r="O72" s="136">
        <v>0</v>
      </c>
      <c r="P72" s="136"/>
      <c r="Q72" s="135"/>
    </row>
    <row r="73" spans="1:17" ht="47.25" customHeight="1">
      <c r="A73" s="100"/>
      <c r="B73" s="342"/>
      <c r="C73" s="371"/>
      <c r="D73" s="339"/>
      <c r="E73" s="339"/>
      <c r="F73" s="339"/>
      <c r="G73" s="338"/>
      <c r="H73" s="147" t="s">
        <v>193</v>
      </c>
      <c r="I73" s="148" t="s">
        <v>13</v>
      </c>
      <c r="J73" s="137"/>
      <c r="K73" s="154">
        <v>70</v>
      </c>
      <c r="L73" s="155"/>
      <c r="M73" s="155">
        <f>K73</f>
        <v>70</v>
      </c>
      <c r="N73" s="155">
        <f>K73*0.1</f>
        <v>7</v>
      </c>
      <c r="O73" s="136">
        <v>0</v>
      </c>
      <c r="P73" s="136"/>
      <c r="Q73" s="135"/>
    </row>
    <row r="74" spans="1:17" ht="27.75" customHeight="1">
      <c r="A74" s="100"/>
      <c r="B74" s="345" t="s">
        <v>62</v>
      </c>
      <c r="C74" s="348" t="s">
        <v>14</v>
      </c>
      <c r="D74" s="348" t="s">
        <v>32</v>
      </c>
      <c r="E74" s="338"/>
      <c r="F74" s="337" t="s">
        <v>70</v>
      </c>
      <c r="G74" s="338"/>
      <c r="H74" s="147" t="s">
        <v>161</v>
      </c>
      <c r="I74" s="148" t="s">
        <v>13</v>
      </c>
      <c r="J74" s="137"/>
      <c r="K74" s="154">
        <v>70</v>
      </c>
      <c r="L74" s="155"/>
      <c r="M74" s="155">
        <f>K74</f>
        <v>70</v>
      </c>
      <c r="N74" s="155">
        <f>K74*0.1</f>
        <v>7</v>
      </c>
      <c r="O74" s="136">
        <v>0</v>
      </c>
      <c r="P74" s="136"/>
      <c r="Q74" s="135"/>
    </row>
    <row r="75" spans="1:17" ht="60">
      <c r="A75" s="100"/>
      <c r="B75" s="346"/>
      <c r="C75" s="349"/>
      <c r="D75" s="349"/>
      <c r="E75" s="338"/>
      <c r="F75" s="338"/>
      <c r="G75" s="338"/>
      <c r="H75" s="147" t="s">
        <v>41</v>
      </c>
      <c r="I75" s="162" t="s">
        <v>18</v>
      </c>
      <c r="J75" s="163"/>
      <c r="K75" s="239">
        <v>100</v>
      </c>
      <c r="L75" s="239"/>
      <c r="M75" s="136">
        <f>K75</f>
        <v>100</v>
      </c>
      <c r="N75" s="155">
        <f>K75*0.1</f>
        <v>10</v>
      </c>
      <c r="O75" s="155">
        <v>0</v>
      </c>
      <c r="P75" s="136"/>
      <c r="Q75" s="116"/>
    </row>
    <row r="76" spans="1:17" ht="96">
      <c r="A76" s="100"/>
      <c r="B76" s="347"/>
      <c r="C76" s="350"/>
      <c r="D76" s="350"/>
      <c r="E76" s="339"/>
      <c r="F76" s="339"/>
      <c r="G76" s="339"/>
      <c r="H76" s="161" t="s">
        <v>17</v>
      </c>
      <c r="I76" s="162" t="s">
        <v>18</v>
      </c>
      <c r="J76" s="163"/>
      <c r="K76" s="242">
        <v>0</v>
      </c>
      <c r="L76" s="242"/>
      <c r="M76" s="136">
        <f>K76</f>
        <v>0</v>
      </c>
      <c r="N76" s="155">
        <f>K76*0.1</f>
        <v>0</v>
      </c>
      <c r="O76" s="136">
        <f>K76-M76-N76</f>
        <v>0</v>
      </c>
      <c r="P76" s="136"/>
      <c r="Q76" s="116"/>
    </row>
    <row r="77" spans="1:17" ht="24" customHeight="1">
      <c r="A77" s="100"/>
      <c r="B77" s="203" t="s">
        <v>19</v>
      </c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00"/>
    </row>
    <row r="78" spans="1:17" ht="63.75" customHeight="1">
      <c r="A78" s="100"/>
      <c r="B78" s="320" t="s">
        <v>89</v>
      </c>
      <c r="C78" s="332" t="s">
        <v>8</v>
      </c>
      <c r="D78" s="333"/>
      <c r="E78" s="334"/>
      <c r="F78" s="335" t="s">
        <v>107</v>
      </c>
      <c r="G78" s="336"/>
      <c r="H78" s="332" t="s">
        <v>20</v>
      </c>
      <c r="I78" s="333"/>
      <c r="J78" s="333"/>
      <c r="K78" s="333"/>
      <c r="L78" s="333"/>
      <c r="M78" s="333"/>
      <c r="N78" s="333"/>
      <c r="O78" s="333"/>
      <c r="P78" s="333"/>
      <c r="Q78" s="320" t="s">
        <v>84</v>
      </c>
    </row>
    <row r="79" spans="1:17" ht="37.5" customHeight="1">
      <c r="A79" s="100"/>
      <c r="B79" s="321"/>
      <c r="C79" s="323" t="s">
        <v>164</v>
      </c>
      <c r="D79" s="323" t="s">
        <v>183</v>
      </c>
      <c r="E79" s="323" t="s">
        <v>165</v>
      </c>
      <c r="F79" s="323" t="s">
        <v>174</v>
      </c>
      <c r="G79" s="323" t="s">
        <v>10</v>
      </c>
      <c r="H79" s="320" t="s">
        <v>90</v>
      </c>
      <c r="I79" s="332" t="s">
        <v>99</v>
      </c>
      <c r="J79" s="334"/>
      <c r="K79" s="332" t="s">
        <v>108</v>
      </c>
      <c r="L79" s="333"/>
      <c r="M79" s="334"/>
      <c r="N79" s="320" t="s">
        <v>96</v>
      </c>
      <c r="O79" s="325" t="s">
        <v>97</v>
      </c>
      <c r="P79" s="327" t="s">
        <v>98</v>
      </c>
      <c r="Q79" s="321"/>
    </row>
    <row r="80" spans="1:17" ht="94.5">
      <c r="A80" s="100"/>
      <c r="B80" s="321"/>
      <c r="C80" s="324"/>
      <c r="D80" s="324"/>
      <c r="E80" s="324"/>
      <c r="F80" s="324"/>
      <c r="G80" s="378"/>
      <c r="H80" s="321"/>
      <c r="I80" s="138" t="s">
        <v>92</v>
      </c>
      <c r="J80" s="138" t="s">
        <v>81</v>
      </c>
      <c r="K80" s="204" t="s">
        <v>103</v>
      </c>
      <c r="L80" s="138" t="s">
        <v>94</v>
      </c>
      <c r="M80" s="204" t="s">
        <v>95</v>
      </c>
      <c r="N80" s="321"/>
      <c r="O80" s="377"/>
      <c r="P80" s="380"/>
      <c r="Q80" s="321"/>
    </row>
    <row r="81" spans="1:17" ht="15.75">
      <c r="A81" s="100"/>
      <c r="B81" s="142">
        <v>1</v>
      </c>
      <c r="C81" s="205">
        <v>2</v>
      </c>
      <c r="D81" s="205">
        <v>3</v>
      </c>
      <c r="E81" s="205">
        <v>4</v>
      </c>
      <c r="F81" s="205">
        <v>5</v>
      </c>
      <c r="G81" s="205">
        <v>6</v>
      </c>
      <c r="H81" s="142">
        <v>7</v>
      </c>
      <c r="I81" s="142">
        <v>8</v>
      </c>
      <c r="J81" s="142">
        <v>9</v>
      </c>
      <c r="K81" s="142">
        <v>10</v>
      </c>
      <c r="L81" s="142">
        <v>11</v>
      </c>
      <c r="M81" s="142">
        <v>12</v>
      </c>
      <c r="N81" s="142">
        <v>13</v>
      </c>
      <c r="O81" s="142">
        <v>14</v>
      </c>
      <c r="P81" s="142">
        <v>15</v>
      </c>
      <c r="Q81" s="142">
        <v>16</v>
      </c>
    </row>
    <row r="82" spans="1:17" ht="74.25" customHeight="1">
      <c r="A82" s="100"/>
      <c r="B82" s="238" t="s">
        <v>63</v>
      </c>
      <c r="C82" s="191" t="s">
        <v>115</v>
      </c>
      <c r="D82" s="232" t="s">
        <v>184</v>
      </c>
      <c r="E82" s="171" t="s">
        <v>180</v>
      </c>
      <c r="F82" s="171" t="s">
        <v>70</v>
      </c>
      <c r="G82" s="171"/>
      <c r="H82" s="192" t="s">
        <v>21</v>
      </c>
      <c r="I82" s="208" t="s">
        <v>22</v>
      </c>
      <c r="J82" s="207">
        <v>792</v>
      </c>
      <c r="K82" s="239">
        <v>10</v>
      </c>
      <c r="L82" s="136"/>
      <c r="M82" s="239">
        <v>10</v>
      </c>
      <c r="N82" s="155">
        <f>K82*0.1</f>
        <v>1</v>
      </c>
      <c r="O82" s="136">
        <v>0</v>
      </c>
      <c r="P82" s="136"/>
      <c r="Q82" s="136"/>
    </row>
    <row r="83" spans="1:17" ht="68.25" customHeight="1">
      <c r="A83" s="100"/>
      <c r="B83" s="241" t="s">
        <v>62</v>
      </c>
      <c r="C83" s="147" t="s">
        <v>171</v>
      </c>
      <c r="D83" s="147" t="s">
        <v>32</v>
      </c>
      <c r="E83" s="165" t="s">
        <v>172</v>
      </c>
      <c r="F83" s="170" t="s">
        <v>70</v>
      </c>
      <c r="G83" s="160"/>
      <c r="H83" s="172" t="s">
        <v>21</v>
      </c>
      <c r="I83" s="173" t="s">
        <v>22</v>
      </c>
      <c r="J83" s="137"/>
      <c r="K83" s="242">
        <v>1</v>
      </c>
      <c r="L83" s="136">
        <v>0</v>
      </c>
      <c r="M83" s="242">
        <v>1</v>
      </c>
      <c r="N83" s="193">
        <f>K83*0.1</f>
        <v>0.1</v>
      </c>
      <c r="O83" s="136">
        <v>0</v>
      </c>
      <c r="P83" s="136"/>
      <c r="Q83" s="136"/>
    </row>
    <row r="84" spans="1:17" ht="15.75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1:17" ht="15.75">
      <c r="A85" s="100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231"/>
      <c r="O85" s="100"/>
      <c r="P85" s="100"/>
      <c r="Q85" s="100"/>
    </row>
    <row r="86" spans="1:17" ht="15.75">
      <c r="A86" s="100"/>
      <c r="B86" s="329"/>
      <c r="C86" s="329"/>
      <c r="D86" s="330"/>
      <c r="E86" s="330"/>
      <c r="F86" s="330"/>
      <c r="G86" s="330"/>
      <c r="H86" s="330"/>
      <c r="I86" s="330"/>
      <c r="J86" s="330"/>
      <c r="K86" s="100"/>
      <c r="L86" s="100"/>
      <c r="M86" s="100"/>
      <c r="N86" s="330"/>
      <c r="O86" s="330"/>
      <c r="P86" s="100"/>
      <c r="Q86" s="100"/>
    </row>
    <row r="87" spans="1:17" ht="15.75">
      <c r="A87" s="100"/>
      <c r="B87" s="179"/>
      <c r="C87" s="117" t="s">
        <v>5</v>
      </c>
      <c r="D87" s="101">
        <v>4</v>
      </c>
      <c r="E87" s="100"/>
      <c r="F87" s="100"/>
      <c r="G87" s="100"/>
      <c r="H87" s="100"/>
      <c r="I87" s="100"/>
      <c r="J87" s="100"/>
      <c r="K87" s="100"/>
      <c r="L87" s="100"/>
      <c r="M87" s="116"/>
      <c r="N87" s="116"/>
      <c r="O87" s="100"/>
      <c r="P87" s="100"/>
      <c r="Q87" s="116"/>
    </row>
    <row r="88" spans="1:17" ht="15.75">
      <c r="A88" s="100"/>
      <c r="B88" s="129" t="s">
        <v>100</v>
      </c>
      <c r="C88" s="100"/>
      <c r="D88" s="100"/>
      <c r="E88" s="100"/>
      <c r="F88" s="100"/>
      <c r="G88" s="100"/>
      <c r="H88" s="100"/>
      <c r="I88" s="100"/>
      <c r="J88" s="100"/>
      <c r="K88" s="100"/>
      <c r="L88" s="353" t="s">
        <v>80</v>
      </c>
      <c r="M88" s="353"/>
      <c r="N88" s="354"/>
      <c r="O88" s="355" t="s">
        <v>68</v>
      </c>
      <c r="P88" s="357"/>
      <c r="Q88" s="131"/>
    </row>
    <row r="89" spans="1:17" ht="15.75">
      <c r="A89" s="100"/>
      <c r="B89" s="102" t="s">
        <v>203</v>
      </c>
      <c r="C89" s="209"/>
      <c r="D89" s="209"/>
      <c r="E89" s="209"/>
      <c r="F89" s="209"/>
      <c r="G89" s="209"/>
      <c r="H89" s="100"/>
      <c r="I89" s="100"/>
      <c r="J89" s="100"/>
      <c r="K89" s="100"/>
      <c r="L89" s="353"/>
      <c r="M89" s="353"/>
      <c r="N89" s="354"/>
      <c r="O89" s="356"/>
      <c r="P89" s="357"/>
      <c r="Q89" s="180"/>
    </row>
    <row r="90" spans="1:17" ht="15.75">
      <c r="A90" s="100"/>
      <c r="B90" s="125" t="s">
        <v>101</v>
      </c>
      <c r="C90" s="100"/>
      <c r="D90" s="100"/>
      <c r="E90" s="34" t="s">
        <v>27</v>
      </c>
      <c r="F90" s="34"/>
      <c r="G90" s="34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1:17" ht="15.75">
      <c r="A91" s="100"/>
      <c r="B91" s="351" t="s">
        <v>88</v>
      </c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</row>
    <row r="92" spans="1:17" ht="15.75">
      <c r="A92" s="100"/>
      <c r="B92" s="209" t="s">
        <v>102</v>
      </c>
      <c r="C92" s="209"/>
      <c r="D92" s="209"/>
      <c r="E92" s="209"/>
      <c r="F92" s="209"/>
      <c r="G92" s="209"/>
      <c r="H92" s="100"/>
      <c r="I92" s="100"/>
      <c r="J92" s="100"/>
      <c r="K92" s="100"/>
      <c r="L92" s="100"/>
      <c r="M92" s="100"/>
      <c r="N92" s="100"/>
      <c r="O92" s="100"/>
      <c r="P92" s="100"/>
      <c r="Q92" s="116"/>
    </row>
    <row r="93" spans="1:17" ht="15.75">
      <c r="A93" s="100"/>
      <c r="B93" s="320" t="s">
        <v>89</v>
      </c>
      <c r="C93" s="332" t="s">
        <v>8</v>
      </c>
      <c r="D93" s="333"/>
      <c r="E93" s="334"/>
      <c r="F93" s="335" t="s">
        <v>82</v>
      </c>
      <c r="G93" s="336"/>
      <c r="H93" s="332" t="s">
        <v>9</v>
      </c>
      <c r="I93" s="333"/>
      <c r="J93" s="333"/>
      <c r="K93" s="333"/>
      <c r="L93" s="333"/>
      <c r="M93" s="333"/>
      <c r="N93" s="333"/>
      <c r="O93" s="333"/>
      <c r="P93" s="334"/>
      <c r="Q93" s="134"/>
    </row>
    <row r="94" spans="1:17" ht="15.75">
      <c r="A94" s="100"/>
      <c r="B94" s="321"/>
      <c r="C94" s="323" t="s">
        <v>164</v>
      </c>
      <c r="D94" s="323" t="s">
        <v>183</v>
      </c>
      <c r="E94" s="323" t="s">
        <v>165</v>
      </c>
      <c r="F94" s="323" t="s">
        <v>174</v>
      </c>
      <c r="G94" s="323" t="s">
        <v>10</v>
      </c>
      <c r="H94" s="320" t="s">
        <v>90</v>
      </c>
      <c r="I94" s="332" t="s">
        <v>99</v>
      </c>
      <c r="J94" s="334"/>
      <c r="K94" s="332" t="s">
        <v>83</v>
      </c>
      <c r="L94" s="333"/>
      <c r="M94" s="334"/>
      <c r="N94" s="320" t="s">
        <v>96</v>
      </c>
      <c r="O94" s="325" t="s">
        <v>104</v>
      </c>
      <c r="P94" s="320" t="s">
        <v>98</v>
      </c>
      <c r="Q94" s="340"/>
    </row>
    <row r="95" spans="1:17" ht="83.25" customHeight="1">
      <c r="A95" s="100"/>
      <c r="B95" s="322"/>
      <c r="C95" s="324"/>
      <c r="D95" s="324"/>
      <c r="E95" s="324"/>
      <c r="F95" s="324"/>
      <c r="G95" s="324"/>
      <c r="H95" s="322"/>
      <c r="I95" s="137" t="s">
        <v>92</v>
      </c>
      <c r="J95" s="137" t="s">
        <v>81</v>
      </c>
      <c r="K95" s="138" t="s">
        <v>93</v>
      </c>
      <c r="L95" s="138" t="s">
        <v>94</v>
      </c>
      <c r="M95" s="138" t="s">
        <v>95</v>
      </c>
      <c r="N95" s="322"/>
      <c r="O95" s="326"/>
      <c r="P95" s="322"/>
      <c r="Q95" s="340"/>
    </row>
    <row r="96" spans="1:17" ht="61.5" customHeight="1">
      <c r="A96" s="100"/>
      <c r="B96" s="139">
        <v>1</v>
      </c>
      <c r="C96" s="140">
        <v>2</v>
      </c>
      <c r="D96" s="140">
        <v>3</v>
      </c>
      <c r="E96" s="141">
        <v>4</v>
      </c>
      <c r="F96" s="141">
        <v>5</v>
      </c>
      <c r="G96" s="141">
        <v>6</v>
      </c>
      <c r="H96" s="139">
        <v>7</v>
      </c>
      <c r="I96" s="142">
        <v>8</v>
      </c>
      <c r="J96" s="142">
        <v>9</v>
      </c>
      <c r="K96" s="142">
        <v>10</v>
      </c>
      <c r="L96" s="142">
        <v>11</v>
      </c>
      <c r="M96" s="142">
        <v>12</v>
      </c>
      <c r="N96" s="139">
        <v>13</v>
      </c>
      <c r="O96" s="139">
        <v>14</v>
      </c>
      <c r="P96" s="139">
        <v>15</v>
      </c>
      <c r="Q96" s="182"/>
    </row>
    <row r="97" spans="1:17" ht="24" customHeight="1">
      <c r="A97" s="100"/>
      <c r="B97" s="341" t="s">
        <v>188</v>
      </c>
      <c r="C97" s="320" t="s">
        <v>204</v>
      </c>
      <c r="D97" s="337" t="s">
        <v>205</v>
      </c>
      <c r="E97" s="337"/>
      <c r="F97" s="337" t="s">
        <v>206</v>
      </c>
      <c r="G97" s="337"/>
      <c r="H97" s="147" t="s">
        <v>12</v>
      </c>
      <c r="I97" s="148" t="s">
        <v>13</v>
      </c>
      <c r="J97" s="137"/>
      <c r="K97" s="136">
        <v>100</v>
      </c>
      <c r="L97" s="136"/>
      <c r="M97" s="136">
        <f>K97</f>
        <v>100</v>
      </c>
      <c r="N97" s="136">
        <f>K97*0.1</f>
        <v>10</v>
      </c>
      <c r="O97" s="136">
        <v>0</v>
      </c>
      <c r="P97" s="136"/>
      <c r="Q97" s="182"/>
    </row>
    <row r="98" spans="1:17" ht="15.75" customHeight="1">
      <c r="A98" s="100"/>
      <c r="B98" s="361"/>
      <c r="C98" s="321"/>
      <c r="D98" s="338"/>
      <c r="E98" s="338"/>
      <c r="F98" s="338"/>
      <c r="G98" s="338"/>
      <c r="H98" s="147" t="s">
        <v>15</v>
      </c>
      <c r="I98" s="148" t="s">
        <v>13</v>
      </c>
      <c r="J98" s="137"/>
      <c r="K98" s="155">
        <v>0</v>
      </c>
      <c r="L98" s="155"/>
      <c r="M98" s="155">
        <f>K98</f>
        <v>0</v>
      </c>
      <c r="N98" s="155">
        <f>K98*0.1</f>
        <v>0</v>
      </c>
      <c r="O98" s="136">
        <v>0</v>
      </c>
      <c r="P98" s="136"/>
      <c r="Q98" s="182"/>
    </row>
    <row r="99" spans="1:17" ht="15.75" customHeight="1">
      <c r="A99" s="100"/>
      <c r="B99" s="361"/>
      <c r="C99" s="321"/>
      <c r="D99" s="338"/>
      <c r="E99" s="338"/>
      <c r="F99" s="338"/>
      <c r="G99" s="338"/>
      <c r="H99" s="147" t="s">
        <v>16</v>
      </c>
      <c r="I99" s="148" t="s">
        <v>13</v>
      </c>
      <c r="J99" s="137"/>
      <c r="K99" s="155">
        <v>0</v>
      </c>
      <c r="L99" s="155"/>
      <c r="M99" s="155">
        <f>K99</f>
        <v>0</v>
      </c>
      <c r="N99" s="155">
        <f>K99*0.1</f>
        <v>0</v>
      </c>
      <c r="O99" s="136">
        <v>0</v>
      </c>
      <c r="P99" s="136"/>
      <c r="Q99" s="182"/>
    </row>
    <row r="100" spans="1:17" ht="15.75" customHeight="1">
      <c r="A100" s="100"/>
      <c r="B100" s="361"/>
      <c r="C100" s="321"/>
      <c r="D100" s="338"/>
      <c r="E100" s="338"/>
      <c r="F100" s="338"/>
      <c r="G100" s="338"/>
      <c r="H100" s="147" t="s">
        <v>41</v>
      </c>
      <c r="I100" s="148" t="s">
        <v>13</v>
      </c>
      <c r="J100" s="137"/>
      <c r="K100" s="136">
        <v>100</v>
      </c>
      <c r="L100" s="136"/>
      <c r="M100" s="136">
        <f>K100</f>
        <v>100</v>
      </c>
      <c r="N100" s="155">
        <f>K100*0.1</f>
        <v>10</v>
      </c>
      <c r="O100" s="136">
        <v>0</v>
      </c>
      <c r="P100" s="136"/>
      <c r="Q100" s="182"/>
    </row>
    <row r="101" spans="1:17" ht="15.75" customHeight="1">
      <c r="A101" s="100"/>
      <c r="B101" s="342"/>
      <c r="C101" s="322"/>
      <c r="D101" s="339"/>
      <c r="E101" s="339"/>
      <c r="F101" s="339"/>
      <c r="G101" s="339"/>
      <c r="H101" s="161" t="s">
        <v>17</v>
      </c>
      <c r="I101" s="162" t="s">
        <v>18</v>
      </c>
      <c r="J101" s="163"/>
      <c r="K101" s="239">
        <v>0</v>
      </c>
      <c r="L101" s="239"/>
      <c r="M101" s="136">
        <f>K101</f>
        <v>0</v>
      </c>
      <c r="N101" s="155">
        <f>K101*0.1</f>
        <v>0</v>
      </c>
      <c r="O101" s="136">
        <f>K101-M101-N101</f>
        <v>0</v>
      </c>
      <c r="P101" s="136"/>
      <c r="Q101" s="190"/>
    </row>
    <row r="102" spans="1:17" ht="15.75">
      <c r="A102" s="100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</row>
    <row r="103" spans="1:17" ht="15.75">
      <c r="A103" s="100"/>
      <c r="B103" s="209" t="s">
        <v>19</v>
      </c>
      <c r="C103" s="211"/>
      <c r="D103" s="211"/>
      <c r="E103" s="211"/>
      <c r="F103" s="211"/>
      <c r="G103" s="211"/>
      <c r="H103" s="164"/>
      <c r="I103" s="164"/>
      <c r="J103" s="164"/>
      <c r="K103" s="164"/>
      <c r="L103" s="164"/>
      <c r="M103" s="164"/>
      <c r="N103" s="164"/>
      <c r="O103" s="164"/>
      <c r="P103" s="164"/>
      <c r="Q103" s="100"/>
    </row>
    <row r="104" spans="1:17" ht="15.75">
      <c r="A104" s="100"/>
      <c r="B104" s="320" t="s">
        <v>89</v>
      </c>
      <c r="C104" s="332" t="s">
        <v>8</v>
      </c>
      <c r="D104" s="333"/>
      <c r="E104" s="334"/>
      <c r="F104" s="335" t="s">
        <v>82</v>
      </c>
      <c r="G104" s="336"/>
      <c r="H104" s="332" t="s">
        <v>20</v>
      </c>
      <c r="I104" s="333"/>
      <c r="J104" s="333"/>
      <c r="K104" s="333"/>
      <c r="L104" s="333"/>
      <c r="M104" s="333"/>
      <c r="N104" s="333"/>
      <c r="O104" s="333"/>
      <c r="P104" s="334"/>
      <c r="Q104" s="320" t="s">
        <v>84</v>
      </c>
    </row>
    <row r="105" spans="1:17" ht="15.75">
      <c r="A105" s="100"/>
      <c r="B105" s="321"/>
      <c r="C105" s="323" t="s">
        <v>164</v>
      </c>
      <c r="D105" s="323" t="s">
        <v>183</v>
      </c>
      <c r="E105" s="323" t="s">
        <v>165</v>
      </c>
      <c r="F105" s="323" t="s">
        <v>174</v>
      </c>
      <c r="G105" s="323" t="s">
        <v>10</v>
      </c>
      <c r="H105" s="320" t="s">
        <v>90</v>
      </c>
      <c r="I105" s="332" t="s">
        <v>99</v>
      </c>
      <c r="J105" s="334"/>
      <c r="K105" s="332" t="s">
        <v>83</v>
      </c>
      <c r="L105" s="333"/>
      <c r="M105" s="334"/>
      <c r="N105" s="320" t="s">
        <v>96</v>
      </c>
      <c r="O105" s="325" t="s">
        <v>106</v>
      </c>
      <c r="P105" s="327" t="s">
        <v>98</v>
      </c>
      <c r="Q105" s="321"/>
    </row>
    <row r="106" spans="1:17" ht="94.5">
      <c r="A106" s="100"/>
      <c r="B106" s="322"/>
      <c r="C106" s="324"/>
      <c r="D106" s="324"/>
      <c r="E106" s="324"/>
      <c r="F106" s="324"/>
      <c r="G106" s="324"/>
      <c r="H106" s="322"/>
      <c r="I106" s="137" t="s">
        <v>92</v>
      </c>
      <c r="J106" s="137" t="s">
        <v>105</v>
      </c>
      <c r="K106" s="138" t="s">
        <v>93</v>
      </c>
      <c r="L106" s="138" t="s">
        <v>94</v>
      </c>
      <c r="M106" s="138" t="s">
        <v>95</v>
      </c>
      <c r="N106" s="322"/>
      <c r="O106" s="326"/>
      <c r="P106" s="328"/>
      <c r="Q106" s="322"/>
    </row>
    <row r="107" spans="1:17" ht="15.75">
      <c r="A107" s="100"/>
      <c r="B107" s="136">
        <v>1</v>
      </c>
      <c r="C107" s="183">
        <v>2</v>
      </c>
      <c r="D107" s="183">
        <v>3</v>
      </c>
      <c r="E107" s="184">
        <v>4</v>
      </c>
      <c r="F107" s="184">
        <v>5</v>
      </c>
      <c r="G107" s="184">
        <v>6</v>
      </c>
      <c r="H107" s="136">
        <v>7</v>
      </c>
      <c r="I107" s="165">
        <v>8</v>
      </c>
      <c r="J107" s="165">
        <v>9</v>
      </c>
      <c r="K107" s="165">
        <v>10</v>
      </c>
      <c r="L107" s="165">
        <v>11</v>
      </c>
      <c r="M107" s="165">
        <v>12</v>
      </c>
      <c r="N107" s="136">
        <v>13</v>
      </c>
      <c r="O107" s="136">
        <v>14</v>
      </c>
      <c r="P107" s="136">
        <v>15</v>
      </c>
      <c r="Q107" s="136">
        <v>16</v>
      </c>
    </row>
    <row r="108" spans="1:17" ht="48">
      <c r="A108" s="100"/>
      <c r="B108" s="175" t="s">
        <v>188</v>
      </c>
      <c r="C108" s="191" t="s">
        <v>14</v>
      </c>
      <c r="D108" s="232" t="s">
        <v>205</v>
      </c>
      <c r="E108" s="170"/>
      <c r="F108" s="230" t="s">
        <v>206</v>
      </c>
      <c r="G108" s="171"/>
      <c r="H108" s="192" t="s">
        <v>207</v>
      </c>
      <c r="I108" s="173" t="s">
        <v>199</v>
      </c>
      <c r="J108" s="137">
        <v>792</v>
      </c>
      <c r="K108" s="174">
        <v>1</v>
      </c>
      <c r="L108" s="165"/>
      <c r="M108" s="174">
        <v>1</v>
      </c>
      <c r="N108" s="193">
        <f>K108*0.1</f>
        <v>0.1</v>
      </c>
      <c r="O108" s="165"/>
      <c r="P108" s="165"/>
      <c r="Q108" s="165"/>
    </row>
    <row r="109" spans="1:17" ht="15.75">
      <c r="A109" s="100"/>
      <c r="B109" s="221"/>
      <c r="C109" s="221"/>
      <c r="D109" s="221"/>
      <c r="E109" s="221"/>
      <c r="F109" s="221"/>
      <c r="G109" s="221"/>
      <c r="H109" s="221"/>
      <c r="I109" s="221"/>
      <c r="J109" s="221"/>
      <c r="K109" s="221"/>
      <c r="L109" s="221"/>
      <c r="M109" s="221"/>
      <c r="N109" s="180"/>
      <c r="O109" s="180"/>
      <c r="P109" s="180"/>
      <c r="Q109" s="100"/>
    </row>
    <row r="110" spans="1:17" ht="15.75">
      <c r="A110" s="100"/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1:17" ht="15.75">
      <c r="A111" s="100"/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</row>
    <row r="112" spans="1:17" ht="15.75">
      <c r="A112" s="100"/>
      <c r="B112" s="100" t="s">
        <v>109</v>
      </c>
      <c r="C112" s="100"/>
      <c r="D112" s="100" t="s">
        <v>127</v>
      </c>
      <c r="E112" s="100"/>
      <c r="F112" s="100"/>
      <c r="G112" s="100"/>
      <c r="H112" s="100"/>
      <c r="I112" s="100"/>
      <c r="J112" s="100"/>
      <c r="K112" s="100"/>
      <c r="L112" s="243"/>
      <c r="M112" s="100"/>
      <c r="N112" s="243" t="s">
        <v>51</v>
      </c>
      <c r="O112" s="243"/>
      <c r="P112" s="100"/>
      <c r="Q112" s="100"/>
    </row>
    <row r="113" spans="1:17" ht="15.75">
      <c r="A113" s="100"/>
      <c r="B113" s="118" t="str">
        <f>D4</f>
        <v>" 01 "  АПРЕЛЯ   2021г</v>
      </c>
      <c r="C113" s="100"/>
      <c r="D113" s="100"/>
      <c r="E113" s="100" t="s">
        <v>110</v>
      </c>
      <c r="F113" s="100"/>
      <c r="G113" s="100"/>
      <c r="H113" s="100"/>
      <c r="I113" s="100"/>
      <c r="J113" s="100"/>
      <c r="K113" s="100"/>
      <c r="L113" s="100" t="s">
        <v>24</v>
      </c>
      <c r="M113" s="100"/>
      <c r="N113" s="100" t="s">
        <v>112</v>
      </c>
      <c r="O113" s="100"/>
      <c r="P113" s="100"/>
      <c r="Q113" s="100"/>
    </row>
    <row r="114" spans="1:17" ht="15.75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</row>
  </sheetData>
  <sheetProtection/>
  <mergeCells count="188">
    <mergeCell ref="C2:H2"/>
    <mergeCell ref="B6:E6"/>
    <mergeCell ref="G6:K6"/>
    <mergeCell ref="B7:G7"/>
    <mergeCell ref="H7:J7"/>
    <mergeCell ref="B8:D8"/>
    <mergeCell ref="G8:K8"/>
    <mergeCell ref="L14:N14"/>
    <mergeCell ref="B17:Q17"/>
    <mergeCell ref="B19:B21"/>
    <mergeCell ref="C19:E19"/>
    <mergeCell ref="F19:G19"/>
    <mergeCell ref="H19:P19"/>
    <mergeCell ref="C20:C21"/>
    <mergeCell ref="D20:D21"/>
    <mergeCell ref="E20:E21"/>
    <mergeCell ref="F20:F21"/>
    <mergeCell ref="G20:G21"/>
    <mergeCell ref="H20:H21"/>
    <mergeCell ref="I20:J20"/>
    <mergeCell ref="K20:M20"/>
    <mergeCell ref="N20:N21"/>
    <mergeCell ref="O20:O21"/>
    <mergeCell ref="P20:P21"/>
    <mergeCell ref="Q20:Q21"/>
    <mergeCell ref="B23:B24"/>
    <mergeCell ref="C23:C24"/>
    <mergeCell ref="D23:D24"/>
    <mergeCell ref="E23:E27"/>
    <mergeCell ref="F23:F24"/>
    <mergeCell ref="B25:B27"/>
    <mergeCell ref="C25:C27"/>
    <mergeCell ref="D25:D27"/>
    <mergeCell ref="F25:F27"/>
    <mergeCell ref="B31:B33"/>
    <mergeCell ref="C31:E31"/>
    <mergeCell ref="F31:G31"/>
    <mergeCell ref="H31:P31"/>
    <mergeCell ref="Q31:Q33"/>
    <mergeCell ref="C32:C33"/>
    <mergeCell ref="D32:D33"/>
    <mergeCell ref="E32:E33"/>
    <mergeCell ref="F32:F33"/>
    <mergeCell ref="G32:G33"/>
    <mergeCell ref="H32:H33"/>
    <mergeCell ref="I32:J32"/>
    <mergeCell ref="K32:M32"/>
    <mergeCell ref="N32:N33"/>
    <mergeCell ref="O32:O33"/>
    <mergeCell ref="D46:D47"/>
    <mergeCell ref="E46:E47"/>
    <mergeCell ref="F46:F47"/>
    <mergeCell ref="G46:G47"/>
    <mergeCell ref="P32:P33"/>
    <mergeCell ref="E35:E36"/>
    <mergeCell ref="D38:F38"/>
    <mergeCell ref="L40:N41"/>
    <mergeCell ref="O40:O41"/>
    <mergeCell ref="P40:P41"/>
    <mergeCell ref="K46:M46"/>
    <mergeCell ref="N46:N47"/>
    <mergeCell ref="O46:O47"/>
    <mergeCell ref="P46:P47"/>
    <mergeCell ref="B43:Q43"/>
    <mergeCell ref="B45:B47"/>
    <mergeCell ref="C45:E45"/>
    <mergeCell ref="F45:G45"/>
    <mergeCell ref="H45:P45"/>
    <mergeCell ref="C46:C47"/>
    <mergeCell ref="Q46:Q47"/>
    <mergeCell ref="B49:B53"/>
    <mergeCell ref="C49:C53"/>
    <mergeCell ref="D49:D53"/>
    <mergeCell ref="E49:E53"/>
    <mergeCell ref="F49:F53"/>
    <mergeCell ref="G49:G50"/>
    <mergeCell ref="G51:G53"/>
    <mergeCell ref="H46:H47"/>
    <mergeCell ref="I46:J46"/>
    <mergeCell ref="Q56:Q58"/>
    <mergeCell ref="C57:C58"/>
    <mergeCell ref="D57:D58"/>
    <mergeCell ref="E57:E58"/>
    <mergeCell ref="F57:F58"/>
    <mergeCell ref="G57:G58"/>
    <mergeCell ref="N57:N58"/>
    <mergeCell ref="O57:O58"/>
    <mergeCell ref="P57:P58"/>
    <mergeCell ref="B56:B58"/>
    <mergeCell ref="C56:E56"/>
    <mergeCell ref="F56:G56"/>
    <mergeCell ref="H56:P56"/>
    <mergeCell ref="C69:C70"/>
    <mergeCell ref="D69:D70"/>
    <mergeCell ref="E69:E70"/>
    <mergeCell ref="H57:H58"/>
    <mergeCell ref="I57:J57"/>
    <mergeCell ref="K57:M57"/>
    <mergeCell ref="L63:N64"/>
    <mergeCell ref="O63:O64"/>
    <mergeCell ref="B66:Q66"/>
    <mergeCell ref="B68:B70"/>
    <mergeCell ref="C68:E68"/>
    <mergeCell ref="F68:G68"/>
    <mergeCell ref="H68:P68"/>
    <mergeCell ref="O69:O70"/>
    <mergeCell ref="P69:P70"/>
    <mergeCell ref="Q69:Q70"/>
    <mergeCell ref="F69:F70"/>
    <mergeCell ref="G69:G70"/>
    <mergeCell ref="H69:H70"/>
    <mergeCell ref="I69:J69"/>
    <mergeCell ref="K69:M69"/>
    <mergeCell ref="N69:N70"/>
    <mergeCell ref="B78:B80"/>
    <mergeCell ref="C78:E78"/>
    <mergeCell ref="F78:G78"/>
    <mergeCell ref="H78:P78"/>
    <mergeCell ref="Q78:Q80"/>
    <mergeCell ref="C79:C80"/>
    <mergeCell ref="D79:D80"/>
    <mergeCell ref="E79:E80"/>
    <mergeCell ref="F79:F80"/>
    <mergeCell ref="G79:G80"/>
    <mergeCell ref="N86:O86"/>
    <mergeCell ref="L88:N89"/>
    <mergeCell ref="O88:O89"/>
    <mergeCell ref="P88:P89"/>
    <mergeCell ref="H79:H80"/>
    <mergeCell ref="I79:J79"/>
    <mergeCell ref="K79:M79"/>
    <mergeCell ref="N79:N80"/>
    <mergeCell ref="O79:O80"/>
    <mergeCell ref="P79:P80"/>
    <mergeCell ref="D94:D95"/>
    <mergeCell ref="E94:E95"/>
    <mergeCell ref="F94:F95"/>
    <mergeCell ref="G94:G95"/>
    <mergeCell ref="B86:C86"/>
    <mergeCell ref="D86:J86"/>
    <mergeCell ref="K94:M94"/>
    <mergeCell ref="N94:N95"/>
    <mergeCell ref="O94:O95"/>
    <mergeCell ref="P94:P95"/>
    <mergeCell ref="B91:Q91"/>
    <mergeCell ref="B93:B95"/>
    <mergeCell ref="C93:E93"/>
    <mergeCell ref="F93:G93"/>
    <mergeCell ref="H93:P93"/>
    <mergeCell ref="C94:C95"/>
    <mergeCell ref="Q94:Q95"/>
    <mergeCell ref="B97:B101"/>
    <mergeCell ref="C97:C101"/>
    <mergeCell ref="D97:D101"/>
    <mergeCell ref="E97:E101"/>
    <mergeCell ref="F97:F101"/>
    <mergeCell ref="G97:G98"/>
    <mergeCell ref="G99:G101"/>
    <mergeCell ref="H94:H95"/>
    <mergeCell ref="I94:J94"/>
    <mergeCell ref="B104:B106"/>
    <mergeCell ref="C104:E104"/>
    <mergeCell ref="F104:G104"/>
    <mergeCell ref="H104:P104"/>
    <mergeCell ref="Q104:Q106"/>
    <mergeCell ref="C105:C106"/>
    <mergeCell ref="D105:D106"/>
    <mergeCell ref="E105:E106"/>
    <mergeCell ref="F105:F106"/>
    <mergeCell ref="G105:G106"/>
    <mergeCell ref="H105:H106"/>
    <mergeCell ref="I105:J105"/>
    <mergeCell ref="K105:M105"/>
    <mergeCell ref="N105:N106"/>
    <mergeCell ref="O105:O106"/>
    <mergeCell ref="P105:P106"/>
    <mergeCell ref="B72:B73"/>
    <mergeCell ref="C72:C73"/>
    <mergeCell ref="D72:D73"/>
    <mergeCell ref="E72:E73"/>
    <mergeCell ref="F72:F73"/>
    <mergeCell ref="G72:G73"/>
    <mergeCell ref="B74:B76"/>
    <mergeCell ref="C74:C76"/>
    <mergeCell ref="D74:D76"/>
    <mergeCell ref="E74:E76"/>
    <mergeCell ref="F74:F76"/>
    <mergeCell ref="G74:G76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3" r:id="rId1"/>
  <rowBreaks count="4" manualBreakCount="4">
    <brk id="29" max="16" man="1"/>
    <brk id="37" max="16" man="1"/>
    <brk id="61" max="16" man="1"/>
    <brk id="86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Q113"/>
  <sheetViews>
    <sheetView view="pageBreakPreview" zoomScale="80" zoomScaleSheetLayoutView="80" zoomScalePageLayoutView="0" workbookViewId="0" topLeftCell="A73">
      <selection activeCell="K74" sqref="K74"/>
    </sheetView>
  </sheetViews>
  <sheetFormatPr defaultColWidth="8.8515625" defaultRowHeight="12.75"/>
  <cols>
    <col min="1" max="1" width="8.8515625" style="1" customWidth="1"/>
    <col min="2" max="2" width="24.8515625" style="1" customWidth="1"/>
    <col min="3" max="3" width="19.57421875" style="1" customWidth="1"/>
    <col min="4" max="4" width="18.421875" style="1" customWidth="1"/>
    <col min="5" max="7" width="14.7109375" style="1" customWidth="1"/>
    <col min="8" max="8" width="23.00390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15.75">
      <c r="A2" s="100"/>
      <c r="B2" s="100"/>
      <c r="C2" s="352" t="str">
        <f>'свод школы'!C2:H2</f>
        <v>МОНИТОРИНГ О ВЫПОЛНЕНИИ МУНИЦИПАЛЬНОГО ЗАДАНИЯ №</v>
      </c>
      <c r="D2" s="352"/>
      <c r="E2" s="352"/>
      <c r="F2" s="352"/>
      <c r="G2" s="352"/>
      <c r="H2" s="364"/>
      <c r="I2" s="115">
        <v>35</v>
      </c>
      <c r="J2" s="100"/>
      <c r="K2" s="100"/>
      <c r="L2" s="100"/>
      <c r="M2" s="100"/>
      <c r="N2" s="100"/>
      <c r="O2" s="100"/>
      <c r="P2" s="100"/>
      <c r="Q2" s="100"/>
    </row>
    <row r="3" spans="1:17" ht="15.75">
      <c r="A3" s="100"/>
      <c r="B3" s="100"/>
      <c r="C3" s="100"/>
      <c r="D3" s="100" t="str">
        <f>'свод школы'!D3</f>
        <v>на 2021 год и плановый период 2022 и 2023 годов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15" t="s">
        <v>75</v>
      </c>
      <c r="P3" s="116"/>
      <c r="Q3" s="100"/>
    </row>
    <row r="4" spans="1:17" ht="31.5">
      <c r="A4" s="100"/>
      <c r="B4" s="100"/>
      <c r="C4" s="117" t="s">
        <v>0</v>
      </c>
      <c r="D4" s="118" t="str">
        <f>'свод школы'!D4</f>
        <v>" 01 "  АПРЕЛЯ   2021г</v>
      </c>
      <c r="E4" s="100"/>
      <c r="F4" s="100"/>
      <c r="G4" s="100"/>
      <c r="H4" s="100"/>
      <c r="I4" s="100"/>
      <c r="J4" s="100"/>
      <c r="K4" s="100"/>
      <c r="L4" s="100"/>
      <c r="M4" s="100"/>
      <c r="N4" s="119" t="s">
        <v>76</v>
      </c>
      <c r="O4" s="120" t="s">
        <v>85</v>
      </c>
      <c r="P4" s="116"/>
      <c r="Q4" s="100"/>
    </row>
    <row r="5" spans="1:17" ht="15.7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 t="s">
        <v>77</v>
      </c>
      <c r="O5" s="121">
        <f>'свод школы'!O5</f>
        <v>44287</v>
      </c>
      <c r="P5" s="122"/>
      <c r="Q5" s="100"/>
    </row>
    <row r="6" spans="1:17" ht="30.75" customHeight="1">
      <c r="A6" s="100"/>
      <c r="B6" s="365" t="s">
        <v>86</v>
      </c>
      <c r="C6" s="365"/>
      <c r="D6" s="365"/>
      <c r="E6" s="365"/>
      <c r="F6" s="124"/>
      <c r="G6" s="366" t="s">
        <v>134</v>
      </c>
      <c r="H6" s="366"/>
      <c r="I6" s="366"/>
      <c r="J6" s="366"/>
      <c r="K6" s="366"/>
      <c r="L6" s="100"/>
      <c r="M6" s="100"/>
      <c r="N6" s="119" t="s">
        <v>78</v>
      </c>
      <c r="O6" s="115"/>
      <c r="P6" s="116"/>
      <c r="Q6" s="100"/>
    </row>
    <row r="7" spans="1:17" ht="21" customHeight="1">
      <c r="A7" s="100"/>
      <c r="B7" s="365" t="s">
        <v>87</v>
      </c>
      <c r="C7" s="365"/>
      <c r="D7" s="365"/>
      <c r="E7" s="365"/>
      <c r="F7" s="365"/>
      <c r="G7" s="365"/>
      <c r="H7" s="365" t="s">
        <v>1</v>
      </c>
      <c r="I7" s="365"/>
      <c r="J7" s="365"/>
      <c r="K7" s="125"/>
      <c r="L7" s="100"/>
      <c r="M7" s="100"/>
      <c r="N7" s="100" t="s">
        <v>79</v>
      </c>
      <c r="O7" s="115"/>
      <c r="P7" s="116"/>
      <c r="Q7" s="100"/>
    </row>
    <row r="8" spans="1:17" ht="24" customHeight="1">
      <c r="A8" s="100"/>
      <c r="B8" s="367" t="s">
        <v>2</v>
      </c>
      <c r="C8" s="367"/>
      <c r="D8" s="367"/>
      <c r="E8" s="126"/>
      <c r="F8" s="126"/>
      <c r="G8" s="368" t="s">
        <v>25</v>
      </c>
      <c r="H8" s="368"/>
      <c r="I8" s="368"/>
      <c r="J8" s="368"/>
      <c r="K8" s="368"/>
      <c r="L8" s="127"/>
      <c r="M8" s="100"/>
      <c r="N8" s="100" t="s">
        <v>79</v>
      </c>
      <c r="O8" s="115"/>
      <c r="P8" s="116"/>
      <c r="Q8" s="100"/>
    </row>
    <row r="9" spans="1:17" ht="15.75">
      <c r="A9" s="100"/>
      <c r="B9" s="100" t="s">
        <v>3</v>
      </c>
      <c r="C9" s="100"/>
      <c r="D9" s="100" t="str">
        <f>'свод школы'!D9</f>
        <v>Квартальная</v>
      </c>
      <c r="E9" s="100"/>
      <c r="F9" s="100"/>
      <c r="G9" s="100"/>
      <c r="H9" s="100"/>
      <c r="I9" s="100"/>
      <c r="J9" s="100"/>
      <c r="K9" s="100"/>
      <c r="L9" s="100"/>
      <c r="M9" s="100"/>
      <c r="N9" s="100" t="s">
        <v>79</v>
      </c>
      <c r="O9" s="115"/>
      <c r="P9" s="116"/>
      <c r="Q9" s="100"/>
    </row>
    <row r="10" spans="1:17" ht="15.75">
      <c r="A10" s="100"/>
      <c r="B10" s="100"/>
      <c r="C10" s="100" t="s">
        <v>215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15"/>
      <c r="P10" s="116"/>
      <c r="Q10" s="100"/>
    </row>
    <row r="11" spans="1:17" ht="15.7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</row>
    <row r="12" spans="1:17" ht="15.75">
      <c r="A12" s="100"/>
      <c r="B12" s="114"/>
      <c r="C12" s="125" t="s">
        <v>4</v>
      </c>
      <c r="D12" s="100"/>
      <c r="E12" s="100"/>
      <c r="F12" s="100"/>
      <c r="G12" s="100"/>
      <c r="H12" s="100"/>
      <c r="I12" s="128"/>
      <c r="J12" s="100"/>
      <c r="K12" s="100"/>
      <c r="L12" s="100"/>
      <c r="M12" s="100"/>
      <c r="N12" s="100"/>
      <c r="O12" s="100"/>
      <c r="P12" s="100"/>
      <c r="Q12" s="100"/>
    </row>
    <row r="13" spans="1:17" ht="15.75">
      <c r="A13" s="100"/>
      <c r="B13" s="114"/>
      <c r="C13" s="117" t="s">
        <v>5</v>
      </c>
      <c r="D13" s="33">
        <v>1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1:17" ht="52.5" customHeight="1">
      <c r="A14" s="100"/>
      <c r="B14" s="129" t="s">
        <v>6</v>
      </c>
      <c r="C14" s="100"/>
      <c r="D14" s="100"/>
      <c r="E14" s="100"/>
      <c r="F14" s="100"/>
      <c r="G14" s="100"/>
      <c r="H14" s="100"/>
      <c r="I14" s="100"/>
      <c r="J14" s="100"/>
      <c r="K14" s="100"/>
      <c r="L14" s="362" t="s">
        <v>80</v>
      </c>
      <c r="M14" s="362"/>
      <c r="N14" s="363"/>
      <c r="O14" s="130" t="s">
        <v>67</v>
      </c>
      <c r="P14" s="131"/>
      <c r="Q14" s="131"/>
    </row>
    <row r="15" spans="1:17" ht="18" customHeight="1">
      <c r="A15" s="100"/>
      <c r="B15" s="34" t="s">
        <v>26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23"/>
      <c r="O15" s="132"/>
      <c r="P15" s="132"/>
      <c r="Q15" s="114"/>
    </row>
    <row r="16" spans="1:17" ht="15.75">
      <c r="A16" s="100"/>
      <c r="B16" s="125" t="s">
        <v>101</v>
      </c>
      <c r="C16" s="100"/>
      <c r="D16" s="100"/>
      <c r="E16" s="34" t="s">
        <v>27</v>
      </c>
      <c r="F16" s="34"/>
      <c r="G16" s="34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17" ht="15.75">
      <c r="A17" s="100"/>
      <c r="B17" s="351" t="s">
        <v>88</v>
      </c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</row>
    <row r="18" spans="1:17" ht="15.75">
      <c r="A18" s="100"/>
      <c r="B18" s="133" t="s">
        <v>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16"/>
    </row>
    <row r="19" spans="1:17" ht="66.75" customHeight="1">
      <c r="A19" s="100"/>
      <c r="B19" s="320" t="s">
        <v>89</v>
      </c>
      <c r="C19" s="332" t="s">
        <v>8</v>
      </c>
      <c r="D19" s="333"/>
      <c r="E19" s="334"/>
      <c r="F19" s="332" t="s">
        <v>82</v>
      </c>
      <c r="G19" s="334"/>
      <c r="H19" s="332" t="s">
        <v>9</v>
      </c>
      <c r="I19" s="333"/>
      <c r="J19" s="333"/>
      <c r="K19" s="333"/>
      <c r="L19" s="333"/>
      <c r="M19" s="333"/>
      <c r="N19" s="333"/>
      <c r="O19" s="333"/>
      <c r="P19" s="334"/>
      <c r="Q19" s="134"/>
    </row>
    <row r="20" spans="1:17" ht="36.75" customHeight="1">
      <c r="A20" s="100"/>
      <c r="B20" s="321"/>
      <c r="C20" s="323" t="s">
        <v>164</v>
      </c>
      <c r="D20" s="323" t="s">
        <v>165</v>
      </c>
      <c r="E20" s="323" t="s">
        <v>10</v>
      </c>
      <c r="F20" s="323" t="s">
        <v>174</v>
      </c>
      <c r="G20" s="323" t="s">
        <v>10</v>
      </c>
      <c r="H20" s="320" t="s">
        <v>90</v>
      </c>
      <c r="I20" s="332" t="s">
        <v>91</v>
      </c>
      <c r="J20" s="334"/>
      <c r="K20" s="332" t="s">
        <v>83</v>
      </c>
      <c r="L20" s="333"/>
      <c r="M20" s="334"/>
      <c r="N20" s="320" t="s">
        <v>96</v>
      </c>
      <c r="O20" s="325" t="s">
        <v>97</v>
      </c>
      <c r="P20" s="320" t="s">
        <v>98</v>
      </c>
      <c r="Q20" s="360"/>
    </row>
    <row r="21" spans="1:17" ht="102" customHeight="1">
      <c r="A21" s="100"/>
      <c r="B21" s="322"/>
      <c r="C21" s="324"/>
      <c r="D21" s="324"/>
      <c r="E21" s="324"/>
      <c r="F21" s="324"/>
      <c r="G21" s="324"/>
      <c r="H21" s="322"/>
      <c r="I21" s="137" t="s">
        <v>92</v>
      </c>
      <c r="J21" s="137" t="s">
        <v>81</v>
      </c>
      <c r="K21" s="138" t="s">
        <v>93</v>
      </c>
      <c r="L21" s="138" t="s">
        <v>94</v>
      </c>
      <c r="M21" s="138" t="s">
        <v>95</v>
      </c>
      <c r="N21" s="322"/>
      <c r="O21" s="326"/>
      <c r="P21" s="322"/>
      <c r="Q21" s="360"/>
    </row>
    <row r="22" spans="1:17" ht="26.25" customHeight="1">
      <c r="A22" s="100"/>
      <c r="B22" s="139">
        <v>1</v>
      </c>
      <c r="C22" s="140">
        <v>2</v>
      </c>
      <c r="D22" s="140">
        <v>3</v>
      </c>
      <c r="E22" s="141">
        <v>4</v>
      </c>
      <c r="F22" s="141">
        <v>5</v>
      </c>
      <c r="G22" s="141">
        <v>6</v>
      </c>
      <c r="H22" s="139">
        <v>7</v>
      </c>
      <c r="I22" s="142">
        <v>8</v>
      </c>
      <c r="J22" s="142">
        <v>9</v>
      </c>
      <c r="K22" s="142">
        <v>10</v>
      </c>
      <c r="L22" s="142">
        <v>11</v>
      </c>
      <c r="M22" s="142">
        <v>12</v>
      </c>
      <c r="N22" s="139">
        <v>13</v>
      </c>
      <c r="O22" s="139">
        <v>14</v>
      </c>
      <c r="P22" s="139">
        <v>15</v>
      </c>
      <c r="Q22" s="135"/>
    </row>
    <row r="23" spans="1:17" ht="66" customHeight="1">
      <c r="A23" s="100"/>
      <c r="B23" s="233" t="s">
        <v>65</v>
      </c>
      <c r="C23" s="147" t="s">
        <v>115</v>
      </c>
      <c r="D23" s="160" t="s">
        <v>180</v>
      </c>
      <c r="E23" s="374"/>
      <c r="F23" s="374" t="s">
        <v>58</v>
      </c>
      <c r="G23" s="146"/>
      <c r="H23" s="147" t="s">
        <v>12</v>
      </c>
      <c r="I23" s="148" t="s">
        <v>13</v>
      </c>
      <c r="J23" s="137"/>
      <c r="K23" s="136">
        <v>100</v>
      </c>
      <c r="L23" s="136"/>
      <c r="M23" s="136">
        <f>K23</f>
        <v>100</v>
      </c>
      <c r="N23" s="136">
        <f>K23*0.1</f>
        <v>10</v>
      </c>
      <c r="O23" s="136">
        <v>0</v>
      </c>
      <c r="P23" s="136"/>
      <c r="Q23" s="135"/>
    </row>
    <row r="24" spans="1:17" ht="51.75" customHeight="1">
      <c r="A24" s="100"/>
      <c r="B24" s="345" t="s">
        <v>66</v>
      </c>
      <c r="C24" s="348" t="s">
        <v>14</v>
      </c>
      <c r="D24" s="348" t="s">
        <v>32</v>
      </c>
      <c r="E24" s="375"/>
      <c r="F24" s="375"/>
      <c r="G24" s="153"/>
      <c r="H24" s="147" t="s">
        <v>15</v>
      </c>
      <c r="I24" s="148" t="s">
        <v>13</v>
      </c>
      <c r="J24" s="137"/>
      <c r="K24" s="155">
        <v>40</v>
      </c>
      <c r="L24" s="155"/>
      <c r="M24" s="155">
        <f>K24</f>
        <v>40</v>
      </c>
      <c r="N24" s="155">
        <f>K24*0.1</f>
        <v>4</v>
      </c>
      <c r="O24" s="136">
        <v>0</v>
      </c>
      <c r="P24" s="136"/>
      <c r="Q24" s="135"/>
    </row>
    <row r="25" spans="1:17" ht="30" customHeight="1">
      <c r="A25" s="100"/>
      <c r="B25" s="346"/>
      <c r="C25" s="349"/>
      <c r="D25" s="349"/>
      <c r="E25" s="375"/>
      <c r="F25" s="375"/>
      <c r="G25" s="153"/>
      <c r="H25" s="147" t="s">
        <v>178</v>
      </c>
      <c r="I25" s="148" t="s">
        <v>13</v>
      </c>
      <c r="J25" s="137"/>
      <c r="K25" s="136">
        <v>40</v>
      </c>
      <c r="L25" s="136"/>
      <c r="M25" s="136">
        <v>40</v>
      </c>
      <c r="N25" s="155">
        <f>K25*0.1</f>
        <v>4</v>
      </c>
      <c r="O25" s="136">
        <v>0</v>
      </c>
      <c r="P25" s="136"/>
      <c r="Q25" s="135"/>
    </row>
    <row r="26" spans="1:17" ht="60.75" customHeight="1">
      <c r="A26" s="100"/>
      <c r="B26" s="346"/>
      <c r="C26" s="349"/>
      <c r="D26" s="349"/>
      <c r="E26" s="375"/>
      <c r="F26" s="375"/>
      <c r="G26" s="153"/>
      <c r="H26" s="147" t="s">
        <v>41</v>
      </c>
      <c r="I26" s="148" t="s">
        <v>13</v>
      </c>
      <c r="J26" s="137"/>
      <c r="K26" s="155">
        <v>100</v>
      </c>
      <c r="L26" s="235"/>
      <c r="M26" s="155">
        <f>K26</f>
        <v>100</v>
      </c>
      <c r="N26" s="155">
        <f>K26*0.1</f>
        <v>10</v>
      </c>
      <c r="O26" s="136">
        <v>0</v>
      </c>
      <c r="P26" s="136"/>
      <c r="Q26" s="135"/>
    </row>
    <row r="27" spans="1:17" ht="79.5" customHeight="1">
      <c r="A27" s="100"/>
      <c r="B27" s="347"/>
      <c r="C27" s="350"/>
      <c r="D27" s="350"/>
      <c r="E27" s="376"/>
      <c r="F27" s="376"/>
      <c r="G27" s="160"/>
      <c r="H27" s="161" t="s">
        <v>17</v>
      </c>
      <c r="I27" s="162" t="s">
        <v>18</v>
      </c>
      <c r="J27" s="163"/>
      <c r="K27" s="236">
        <v>0</v>
      </c>
      <c r="L27" s="236"/>
      <c r="M27" s="136">
        <f>K27</f>
        <v>0</v>
      </c>
      <c r="N27" s="155">
        <f>K27*0.1</f>
        <v>0</v>
      </c>
      <c r="O27" s="136">
        <f>K27-M27-N27</f>
        <v>0</v>
      </c>
      <c r="P27" s="136"/>
      <c r="Q27" s="116"/>
    </row>
    <row r="28" spans="1:17" ht="15.75">
      <c r="A28" s="100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</row>
    <row r="29" spans="1:17" ht="15.75">
      <c r="A29" s="100"/>
      <c r="B29" s="133" t="s">
        <v>19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00"/>
    </row>
    <row r="30" spans="1:17" ht="68.25" customHeight="1">
      <c r="A30" s="100"/>
      <c r="B30" s="320" t="s">
        <v>89</v>
      </c>
      <c r="C30" s="332" t="s">
        <v>8</v>
      </c>
      <c r="D30" s="333"/>
      <c r="E30" s="334"/>
      <c r="F30" s="332" t="s">
        <v>82</v>
      </c>
      <c r="G30" s="334"/>
      <c r="H30" s="332" t="s">
        <v>20</v>
      </c>
      <c r="I30" s="333"/>
      <c r="J30" s="333"/>
      <c r="K30" s="333"/>
      <c r="L30" s="333"/>
      <c r="M30" s="333"/>
      <c r="N30" s="333"/>
      <c r="O30" s="333"/>
      <c r="P30" s="333"/>
      <c r="Q30" s="320" t="s">
        <v>84</v>
      </c>
    </row>
    <row r="31" spans="1:17" ht="35.25" customHeight="1">
      <c r="A31" s="100"/>
      <c r="B31" s="321"/>
      <c r="C31" s="323" t="s">
        <v>164</v>
      </c>
      <c r="D31" s="323" t="s">
        <v>165</v>
      </c>
      <c r="E31" s="323" t="s">
        <v>10</v>
      </c>
      <c r="F31" s="323" t="s">
        <v>174</v>
      </c>
      <c r="G31" s="323" t="s">
        <v>10</v>
      </c>
      <c r="H31" s="320" t="s">
        <v>90</v>
      </c>
      <c r="I31" s="332" t="s">
        <v>99</v>
      </c>
      <c r="J31" s="334"/>
      <c r="K31" s="358" t="s">
        <v>83</v>
      </c>
      <c r="L31" s="358"/>
      <c r="M31" s="358"/>
      <c r="N31" s="358" t="s">
        <v>96</v>
      </c>
      <c r="O31" s="359" t="s">
        <v>97</v>
      </c>
      <c r="P31" s="332" t="s">
        <v>98</v>
      </c>
      <c r="Q31" s="321"/>
    </row>
    <row r="32" spans="1:17" ht="111" customHeight="1">
      <c r="A32" s="100"/>
      <c r="B32" s="322"/>
      <c r="C32" s="324"/>
      <c r="D32" s="324"/>
      <c r="E32" s="324"/>
      <c r="F32" s="324"/>
      <c r="G32" s="324"/>
      <c r="H32" s="322"/>
      <c r="I32" s="137" t="s">
        <v>92</v>
      </c>
      <c r="J32" s="137" t="s">
        <v>81</v>
      </c>
      <c r="K32" s="137" t="s">
        <v>93</v>
      </c>
      <c r="L32" s="137" t="s">
        <v>94</v>
      </c>
      <c r="M32" s="137" t="s">
        <v>95</v>
      </c>
      <c r="N32" s="358"/>
      <c r="O32" s="359"/>
      <c r="P32" s="332"/>
      <c r="Q32" s="322"/>
    </row>
    <row r="33" spans="1:17" ht="22.5" customHeight="1">
      <c r="A33" s="100"/>
      <c r="B33" s="166">
        <v>1</v>
      </c>
      <c r="C33" s="140">
        <v>2</v>
      </c>
      <c r="D33" s="140">
        <v>3</v>
      </c>
      <c r="E33" s="141">
        <v>4</v>
      </c>
      <c r="F33" s="141">
        <v>5</v>
      </c>
      <c r="G33" s="141">
        <v>6</v>
      </c>
      <c r="H33" s="139">
        <v>7</v>
      </c>
      <c r="I33" s="142">
        <v>8</v>
      </c>
      <c r="J33" s="142">
        <v>9</v>
      </c>
      <c r="K33" s="142">
        <v>10</v>
      </c>
      <c r="L33" s="142">
        <v>11</v>
      </c>
      <c r="M33" s="142">
        <v>12</v>
      </c>
      <c r="N33" s="139">
        <v>13</v>
      </c>
      <c r="O33" s="139">
        <v>14</v>
      </c>
      <c r="P33" s="139">
        <v>15</v>
      </c>
      <c r="Q33" s="139">
        <v>16</v>
      </c>
    </row>
    <row r="34" spans="1:17" ht="72.75" customHeight="1">
      <c r="A34" s="100"/>
      <c r="B34" s="167" t="s">
        <v>65</v>
      </c>
      <c r="C34" s="229" t="s">
        <v>11</v>
      </c>
      <c r="D34" s="160" t="s">
        <v>180</v>
      </c>
      <c r="E34" s="374"/>
      <c r="F34" s="374" t="s">
        <v>70</v>
      </c>
      <c r="G34" s="171"/>
      <c r="H34" s="172" t="s">
        <v>21</v>
      </c>
      <c r="I34" s="173" t="s">
        <v>22</v>
      </c>
      <c r="J34" s="137">
        <v>792</v>
      </c>
      <c r="K34" s="174">
        <v>52</v>
      </c>
      <c r="L34" s="165"/>
      <c r="M34" s="174">
        <v>53</v>
      </c>
      <c r="N34" s="155">
        <f>K34*0.1</f>
        <v>5.2</v>
      </c>
      <c r="O34" s="136">
        <v>0</v>
      </c>
      <c r="P34" s="136"/>
      <c r="Q34" s="136"/>
    </row>
    <row r="35" spans="1:17" ht="56.25" customHeight="1">
      <c r="A35" s="100"/>
      <c r="B35" s="175" t="s">
        <v>66</v>
      </c>
      <c r="C35" s="229" t="s">
        <v>14</v>
      </c>
      <c r="D35" s="147" t="s">
        <v>32</v>
      </c>
      <c r="E35" s="376"/>
      <c r="F35" s="376"/>
      <c r="G35" s="160"/>
      <c r="H35" s="172" t="s">
        <v>21</v>
      </c>
      <c r="I35" s="173" t="s">
        <v>22</v>
      </c>
      <c r="J35" s="137">
        <v>792</v>
      </c>
      <c r="K35" s="236">
        <v>2</v>
      </c>
      <c r="L35" s="136"/>
      <c r="M35" s="236">
        <v>2</v>
      </c>
      <c r="N35" s="155">
        <f>K35*0.1</f>
        <v>0.2</v>
      </c>
      <c r="O35" s="136">
        <v>0</v>
      </c>
      <c r="P35" s="136"/>
      <c r="Q35" s="136"/>
    </row>
    <row r="36" spans="1:17" ht="15.75">
      <c r="A36" s="116"/>
      <c r="B36" s="178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1:17" ht="15.75">
      <c r="A37" s="116"/>
      <c r="B37" s="179"/>
      <c r="C37" s="100"/>
      <c r="D37" s="352"/>
      <c r="E37" s="352"/>
      <c r="F37" s="352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1:17" ht="15.75">
      <c r="A38" s="116"/>
      <c r="B38" s="179"/>
      <c r="C38" s="117" t="s">
        <v>5</v>
      </c>
      <c r="D38" s="53">
        <v>2</v>
      </c>
      <c r="E38" s="100"/>
      <c r="F38" s="100"/>
      <c r="G38" s="100"/>
      <c r="H38" s="100"/>
      <c r="I38" s="100"/>
      <c r="J38" s="100"/>
      <c r="K38" s="100"/>
      <c r="L38" s="100"/>
      <c r="M38" s="116"/>
      <c r="N38" s="116"/>
      <c r="O38" s="100"/>
      <c r="P38" s="100"/>
      <c r="Q38" s="116"/>
    </row>
    <row r="39" spans="1:17" ht="28.5" customHeight="1">
      <c r="A39" s="100"/>
      <c r="B39" s="129" t="s">
        <v>100</v>
      </c>
      <c r="C39" s="100"/>
      <c r="D39" s="100"/>
      <c r="E39" s="100"/>
      <c r="F39" s="100"/>
      <c r="G39" s="100"/>
      <c r="H39" s="100"/>
      <c r="I39" s="100"/>
      <c r="J39" s="100"/>
      <c r="K39" s="100"/>
      <c r="L39" s="353" t="s">
        <v>80</v>
      </c>
      <c r="M39" s="353"/>
      <c r="N39" s="354"/>
      <c r="O39" s="355" t="s">
        <v>68</v>
      </c>
      <c r="P39" s="357"/>
      <c r="Q39" s="131"/>
    </row>
    <row r="40" spans="1:17" ht="15.75" customHeight="1">
      <c r="A40" s="100"/>
      <c r="B40" s="51" t="s">
        <v>35</v>
      </c>
      <c r="C40" s="100"/>
      <c r="D40" s="100"/>
      <c r="E40" s="100"/>
      <c r="F40" s="100"/>
      <c r="G40" s="100"/>
      <c r="H40" s="100"/>
      <c r="I40" s="100"/>
      <c r="J40" s="100"/>
      <c r="K40" s="100"/>
      <c r="L40" s="353"/>
      <c r="M40" s="353"/>
      <c r="N40" s="354"/>
      <c r="O40" s="356"/>
      <c r="P40" s="357"/>
      <c r="Q40" s="180"/>
    </row>
    <row r="41" spans="1:17" ht="15.75">
      <c r="A41" s="100"/>
      <c r="B41" s="125" t="s">
        <v>101</v>
      </c>
      <c r="C41" s="100"/>
      <c r="D41" s="100"/>
      <c r="E41" s="34" t="s">
        <v>27</v>
      </c>
      <c r="F41" s="34"/>
      <c r="G41" s="34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1:17" ht="20.25" customHeight="1">
      <c r="A42" s="100"/>
      <c r="B42" s="351" t="s">
        <v>88</v>
      </c>
      <c r="C42" s="351"/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</row>
    <row r="43" spans="1:17" ht="24" customHeight="1">
      <c r="A43" s="100"/>
      <c r="B43" s="181" t="s">
        <v>102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16"/>
    </row>
    <row r="44" spans="1:17" ht="67.5" customHeight="1">
      <c r="A44" s="100"/>
      <c r="B44" s="320" t="s">
        <v>89</v>
      </c>
      <c r="C44" s="332" t="s">
        <v>8</v>
      </c>
      <c r="D44" s="333"/>
      <c r="E44" s="334"/>
      <c r="F44" s="335" t="s">
        <v>82</v>
      </c>
      <c r="G44" s="336"/>
      <c r="H44" s="332" t="s">
        <v>9</v>
      </c>
      <c r="I44" s="333"/>
      <c r="J44" s="333"/>
      <c r="K44" s="333"/>
      <c r="L44" s="333"/>
      <c r="M44" s="333"/>
      <c r="N44" s="333"/>
      <c r="O44" s="333"/>
      <c r="P44" s="334"/>
      <c r="Q44" s="134"/>
    </row>
    <row r="45" spans="1:17" ht="33.75" customHeight="1">
      <c r="A45" s="100"/>
      <c r="B45" s="321"/>
      <c r="C45" s="323" t="s">
        <v>164</v>
      </c>
      <c r="D45" s="323" t="s">
        <v>167</v>
      </c>
      <c r="E45" s="323" t="s">
        <v>165</v>
      </c>
      <c r="F45" s="323" t="s">
        <v>174</v>
      </c>
      <c r="G45" s="323" t="s">
        <v>10</v>
      </c>
      <c r="H45" s="320" t="s">
        <v>90</v>
      </c>
      <c r="I45" s="332" t="s">
        <v>99</v>
      </c>
      <c r="J45" s="334"/>
      <c r="K45" s="332" t="s">
        <v>83</v>
      </c>
      <c r="L45" s="333"/>
      <c r="M45" s="334"/>
      <c r="N45" s="320" t="s">
        <v>96</v>
      </c>
      <c r="O45" s="325" t="s">
        <v>104</v>
      </c>
      <c r="P45" s="320" t="s">
        <v>98</v>
      </c>
      <c r="Q45" s="340"/>
    </row>
    <row r="46" spans="1:17" ht="94.5">
      <c r="A46" s="100"/>
      <c r="B46" s="322"/>
      <c r="C46" s="324"/>
      <c r="D46" s="324"/>
      <c r="E46" s="324"/>
      <c r="F46" s="324"/>
      <c r="G46" s="324"/>
      <c r="H46" s="322"/>
      <c r="I46" s="137" t="s">
        <v>92</v>
      </c>
      <c r="J46" s="137" t="s">
        <v>81</v>
      </c>
      <c r="K46" s="138" t="s">
        <v>93</v>
      </c>
      <c r="L46" s="138" t="s">
        <v>94</v>
      </c>
      <c r="M46" s="138" t="s">
        <v>95</v>
      </c>
      <c r="N46" s="322"/>
      <c r="O46" s="326"/>
      <c r="P46" s="322"/>
      <c r="Q46" s="340"/>
    </row>
    <row r="47" spans="1:17" ht="15.75">
      <c r="A47" s="100"/>
      <c r="B47" s="139">
        <v>1</v>
      </c>
      <c r="C47" s="140">
        <v>2</v>
      </c>
      <c r="D47" s="140">
        <v>3</v>
      </c>
      <c r="E47" s="141">
        <v>4</v>
      </c>
      <c r="F47" s="141">
        <v>5</v>
      </c>
      <c r="G47" s="141">
        <v>6</v>
      </c>
      <c r="H47" s="139">
        <v>7</v>
      </c>
      <c r="I47" s="142">
        <v>8</v>
      </c>
      <c r="J47" s="142">
        <v>9</v>
      </c>
      <c r="K47" s="142">
        <v>10</v>
      </c>
      <c r="L47" s="142">
        <v>11</v>
      </c>
      <c r="M47" s="142">
        <v>12</v>
      </c>
      <c r="N47" s="139">
        <v>13</v>
      </c>
      <c r="O47" s="139">
        <v>14</v>
      </c>
      <c r="P47" s="139">
        <v>15</v>
      </c>
      <c r="Q47" s="182"/>
    </row>
    <row r="48" spans="1:17" ht="30" customHeight="1">
      <c r="A48" s="100"/>
      <c r="B48" s="341" t="s">
        <v>61</v>
      </c>
      <c r="C48" s="369" t="s">
        <v>115</v>
      </c>
      <c r="D48" s="337" t="s">
        <v>180</v>
      </c>
      <c r="E48" s="374" t="s">
        <v>180</v>
      </c>
      <c r="F48" s="337" t="s">
        <v>70</v>
      </c>
      <c r="G48" s="337"/>
      <c r="H48" s="147" t="s">
        <v>12</v>
      </c>
      <c r="I48" s="148" t="s">
        <v>13</v>
      </c>
      <c r="J48" s="137"/>
      <c r="K48" s="136">
        <v>100</v>
      </c>
      <c r="L48" s="136"/>
      <c r="M48" s="136">
        <f>K48</f>
        <v>100</v>
      </c>
      <c r="N48" s="136">
        <f>K48*0.1</f>
        <v>10</v>
      </c>
      <c r="O48" s="136">
        <v>0</v>
      </c>
      <c r="P48" s="136"/>
      <c r="Q48" s="182"/>
    </row>
    <row r="49" spans="1:17" ht="49.5" customHeight="1">
      <c r="A49" s="100"/>
      <c r="B49" s="361"/>
      <c r="C49" s="370"/>
      <c r="D49" s="338"/>
      <c r="E49" s="375"/>
      <c r="F49" s="338"/>
      <c r="G49" s="338"/>
      <c r="H49" s="147" t="s">
        <v>15</v>
      </c>
      <c r="I49" s="148" t="s">
        <v>13</v>
      </c>
      <c r="J49" s="137"/>
      <c r="K49" s="155">
        <v>35</v>
      </c>
      <c r="L49" s="155"/>
      <c r="M49" s="155">
        <f>K49</f>
        <v>35</v>
      </c>
      <c r="N49" s="155">
        <f>K49*0.1</f>
        <v>3.5</v>
      </c>
      <c r="O49" s="136">
        <v>0</v>
      </c>
      <c r="P49" s="136"/>
      <c r="Q49" s="182"/>
    </row>
    <row r="50" spans="1:17" ht="27.75" customHeight="1">
      <c r="A50" s="100"/>
      <c r="B50" s="361"/>
      <c r="C50" s="370"/>
      <c r="D50" s="338"/>
      <c r="E50" s="375"/>
      <c r="F50" s="338"/>
      <c r="G50" s="338"/>
      <c r="H50" s="147" t="s">
        <v>16</v>
      </c>
      <c r="I50" s="148" t="s">
        <v>13</v>
      </c>
      <c r="J50" s="137"/>
      <c r="K50" s="155">
        <v>90</v>
      </c>
      <c r="L50" s="155"/>
      <c r="M50" s="155">
        <f>K50</f>
        <v>90</v>
      </c>
      <c r="N50" s="155">
        <f>K50*0.1</f>
        <v>9</v>
      </c>
      <c r="O50" s="136">
        <v>0</v>
      </c>
      <c r="P50" s="136"/>
      <c r="Q50" s="182"/>
    </row>
    <row r="51" spans="1:17" ht="60">
      <c r="A51" s="100"/>
      <c r="B51" s="361"/>
      <c r="C51" s="370"/>
      <c r="D51" s="338"/>
      <c r="E51" s="375"/>
      <c r="F51" s="338"/>
      <c r="G51" s="338"/>
      <c r="H51" s="147" t="s">
        <v>41</v>
      </c>
      <c r="I51" s="148" t="s">
        <v>13</v>
      </c>
      <c r="J51" s="137"/>
      <c r="K51" s="136">
        <v>100</v>
      </c>
      <c r="L51" s="136"/>
      <c r="M51" s="136">
        <f>K51</f>
        <v>100</v>
      </c>
      <c r="N51" s="155">
        <f>K51*0.1</f>
        <v>10</v>
      </c>
      <c r="O51" s="136">
        <v>0</v>
      </c>
      <c r="P51" s="136"/>
      <c r="Q51" s="182"/>
    </row>
    <row r="52" spans="1:17" ht="96">
      <c r="A52" s="100"/>
      <c r="B52" s="342"/>
      <c r="C52" s="371"/>
      <c r="D52" s="339"/>
      <c r="E52" s="376"/>
      <c r="F52" s="339"/>
      <c r="G52" s="339"/>
      <c r="H52" s="161" t="s">
        <v>17</v>
      </c>
      <c r="I52" s="162" t="s">
        <v>18</v>
      </c>
      <c r="J52" s="163"/>
      <c r="K52" s="236">
        <v>0</v>
      </c>
      <c r="L52" s="236"/>
      <c r="M52" s="136">
        <f>K52</f>
        <v>0</v>
      </c>
      <c r="N52" s="155">
        <f>K52*0.1</f>
        <v>0</v>
      </c>
      <c r="O52" s="136">
        <f>K52-M52-N52</f>
        <v>0</v>
      </c>
      <c r="P52" s="136"/>
      <c r="Q52" s="190"/>
    </row>
    <row r="53" spans="1:17" ht="15.75" customHeight="1">
      <c r="A53" s="100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</row>
    <row r="54" spans="1:17" ht="15.75" customHeight="1">
      <c r="A54" s="100"/>
      <c r="B54" s="181" t="s">
        <v>19</v>
      </c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00"/>
    </row>
    <row r="55" spans="1:17" ht="70.5" customHeight="1">
      <c r="A55" s="100"/>
      <c r="B55" s="320" t="s">
        <v>89</v>
      </c>
      <c r="C55" s="332" t="s">
        <v>8</v>
      </c>
      <c r="D55" s="333"/>
      <c r="E55" s="334"/>
      <c r="F55" s="335" t="s">
        <v>82</v>
      </c>
      <c r="G55" s="336"/>
      <c r="H55" s="332" t="s">
        <v>20</v>
      </c>
      <c r="I55" s="333"/>
      <c r="J55" s="333"/>
      <c r="K55" s="333"/>
      <c r="L55" s="333"/>
      <c r="M55" s="333"/>
      <c r="N55" s="333"/>
      <c r="O55" s="333"/>
      <c r="P55" s="334"/>
      <c r="Q55" s="320" t="s">
        <v>84</v>
      </c>
    </row>
    <row r="56" spans="1:17" ht="50.25" customHeight="1">
      <c r="A56" s="100"/>
      <c r="B56" s="321"/>
      <c r="C56" s="323" t="s">
        <v>164</v>
      </c>
      <c r="D56" s="323" t="s">
        <v>167</v>
      </c>
      <c r="E56" s="323" t="s">
        <v>165</v>
      </c>
      <c r="F56" s="323" t="s">
        <v>174</v>
      </c>
      <c r="G56" s="323" t="s">
        <v>10</v>
      </c>
      <c r="H56" s="320" t="s">
        <v>90</v>
      </c>
      <c r="I56" s="332" t="s">
        <v>99</v>
      </c>
      <c r="J56" s="334"/>
      <c r="K56" s="332" t="s">
        <v>83</v>
      </c>
      <c r="L56" s="333"/>
      <c r="M56" s="334"/>
      <c r="N56" s="320" t="s">
        <v>96</v>
      </c>
      <c r="O56" s="325" t="s">
        <v>106</v>
      </c>
      <c r="P56" s="327" t="s">
        <v>98</v>
      </c>
      <c r="Q56" s="321"/>
    </row>
    <row r="57" spans="1:17" ht="101.25" customHeight="1">
      <c r="A57" s="100"/>
      <c r="B57" s="322"/>
      <c r="C57" s="324"/>
      <c r="D57" s="324"/>
      <c r="E57" s="324"/>
      <c r="F57" s="324"/>
      <c r="G57" s="324"/>
      <c r="H57" s="322"/>
      <c r="I57" s="137" t="s">
        <v>92</v>
      </c>
      <c r="J57" s="137" t="s">
        <v>105</v>
      </c>
      <c r="K57" s="138" t="s">
        <v>93</v>
      </c>
      <c r="L57" s="138" t="s">
        <v>94</v>
      </c>
      <c r="M57" s="138" t="s">
        <v>95</v>
      </c>
      <c r="N57" s="322"/>
      <c r="O57" s="326"/>
      <c r="P57" s="328"/>
      <c r="Q57" s="322"/>
    </row>
    <row r="58" spans="1:17" ht="15.75">
      <c r="A58" s="100"/>
      <c r="B58" s="136">
        <v>1</v>
      </c>
      <c r="C58" s="183">
        <v>2</v>
      </c>
      <c r="D58" s="183">
        <v>3</v>
      </c>
      <c r="E58" s="184">
        <v>4</v>
      </c>
      <c r="F58" s="184">
        <v>5</v>
      </c>
      <c r="G58" s="184">
        <v>6</v>
      </c>
      <c r="H58" s="136">
        <v>7</v>
      </c>
      <c r="I58" s="165">
        <v>8</v>
      </c>
      <c r="J58" s="165">
        <v>9</v>
      </c>
      <c r="K58" s="165">
        <v>10</v>
      </c>
      <c r="L58" s="165">
        <v>11</v>
      </c>
      <c r="M58" s="165">
        <v>12</v>
      </c>
      <c r="N58" s="136">
        <v>13</v>
      </c>
      <c r="O58" s="136">
        <v>14</v>
      </c>
      <c r="P58" s="136">
        <v>15</v>
      </c>
      <c r="Q58" s="136">
        <v>16</v>
      </c>
    </row>
    <row r="59" spans="1:17" ht="63" customHeight="1">
      <c r="A59" s="100"/>
      <c r="B59" s="175" t="s">
        <v>61</v>
      </c>
      <c r="C59" s="191" t="s">
        <v>115</v>
      </c>
      <c r="D59" s="160" t="s">
        <v>180</v>
      </c>
      <c r="E59" s="160" t="s">
        <v>180</v>
      </c>
      <c r="F59" s="337" t="s">
        <v>70</v>
      </c>
      <c r="G59" s="146"/>
      <c r="H59" s="192" t="s">
        <v>21</v>
      </c>
      <c r="I59" s="173" t="s">
        <v>22</v>
      </c>
      <c r="J59" s="137"/>
      <c r="K59" s="165">
        <v>77</v>
      </c>
      <c r="L59" s="165"/>
      <c r="M59" s="174">
        <v>76</v>
      </c>
      <c r="N59" s="193">
        <f>K59*0.1</f>
        <v>7.7</v>
      </c>
      <c r="O59" s="165">
        <v>0</v>
      </c>
      <c r="P59" s="165"/>
      <c r="Q59" s="165"/>
    </row>
    <row r="60" spans="1:17" ht="48">
      <c r="A60" s="100"/>
      <c r="B60" s="234" t="s">
        <v>62</v>
      </c>
      <c r="C60" s="147" t="s">
        <v>14</v>
      </c>
      <c r="D60" s="160" t="s">
        <v>180</v>
      </c>
      <c r="E60" s="147" t="s">
        <v>32</v>
      </c>
      <c r="F60" s="339"/>
      <c r="G60" s="160"/>
      <c r="H60" s="172" t="s">
        <v>21</v>
      </c>
      <c r="I60" s="173" t="s">
        <v>22</v>
      </c>
      <c r="J60" s="137"/>
      <c r="K60" s="136">
        <v>2</v>
      </c>
      <c r="L60" s="136"/>
      <c r="M60" s="236">
        <v>3</v>
      </c>
      <c r="N60" s="193">
        <f>K60*0.1</f>
        <v>0.2</v>
      </c>
      <c r="O60" s="136">
        <v>0</v>
      </c>
      <c r="P60" s="136"/>
      <c r="Q60" s="136"/>
    </row>
    <row r="61" spans="1:17" ht="15.75">
      <c r="A61" s="100"/>
      <c r="B61" s="195"/>
      <c r="C61" s="196"/>
      <c r="D61" s="196"/>
      <c r="E61" s="197"/>
      <c r="F61" s="197"/>
      <c r="G61" s="197"/>
      <c r="H61" s="198"/>
      <c r="I61" s="199"/>
      <c r="J61" s="134"/>
      <c r="K61" s="201"/>
      <c r="L61" s="201"/>
      <c r="M61" s="201"/>
      <c r="N61" s="201"/>
      <c r="O61" s="201"/>
      <c r="P61" s="201"/>
      <c r="Q61" s="135"/>
    </row>
    <row r="62" spans="1:17" ht="15.75">
      <c r="A62" s="100"/>
      <c r="B62" s="114"/>
      <c r="C62" s="117" t="s">
        <v>5</v>
      </c>
      <c r="D62" s="50">
        <v>3</v>
      </c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1:17" ht="15.75" customHeight="1">
      <c r="A63" s="100"/>
      <c r="B63" s="129" t="s">
        <v>6</v>
      </c>
      <c r="C63" s="100"/>
      <c r="D63" s="100"/>
      <c r="E63" s="100"/>
      <c r="F63" s="100"/>
      <c r="G63" s="100"/>
      <c r="H63" s="100"/>
      <c r="I63" s="100"/>
      <c r="J63" s="100"/>
      <c r="K63" s="100"/>
      <c r="L63" s="353" t="s">
        <v>80</v>
      </c>
      <c r="M63" s="353"/>
      <c r="N63" s="354"/>
      <c r="O63" s="355" t="s">
        <v>69</v>
      </c>
      <c r="P63" s="202"/>
      <c r="Q63" s="131"/>
    </row>
    <row r="64" spans="1:17" ht="15.75">
      <c r="A64" s="100"/>
      <c r="B64" s="47" t="s">
        <v>39</v>
      </c>
      <c r="C64" s="100"/>
      <c r="D64" s="100"/>
      <c r="E64" s="100"/>
      <c r="F64" s="100"/>
      <c r="G64" s="100"/>
      <c r="H64" s="100"/>
      <c r="I64" s="100"/>
      <c r="J64" s="100"/>
      <c r="K64" s="100"/>
      <c r="L64" s="353"/>
      <c r="M64" s="353"/>
      <c r="N64" s="354"/>
      <c r="O64" s="356"/>
      <c r="P64" s="202"/>
      <c r="Q64" s="114"/>
    </row>
    <row r="65" spans="1:17" ht="15.75">
      <c r="A65" s="100"/>
      <c r="B65" s="125" t="s">
        <v>101</v>
      </c>
      <c r="C65" s="100"/>
      <c r="D65" s="100"/>
      <c r="E65" s="47" t="s">
        <v>27</v>
      </c>
      <c r="F65" s="47"/>
      <c r="G65" s="47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1:17" ht="15.75">
      <c r="A66" s="100"/>
      <c r="B66" s="351" t="s">
        <v>88</v>
      </c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</row>
    <row r="67" spans="1:17" ht="15.75">
      <c r="A67" s="100"/>
      <c r="B67" s="203" t="s">
        <v>7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16"/>
    </row>
    <row r="68" spans="1:17" ht="63" customHeight="1">
      <c r="A68" s="100"/>
      <c r="B68" s="320" t="s">
        <v>89</v>
      </c>
      <c r="C68" s="332" t="s">
        <v>8</v>
      </c>
      <c r="D68" s="333"/>
      <c r="E68" s="334"/>
      <c r="F68" s="335" t="s">
        <v>107</v>
      </c>
      <c r="G68" s="336"/>
      <c r="H68" s="332" t="s">
        <v>9</v>
      </c>
      <c r="I68" s="333"/>
      <c r="J68" s="333"/>
      <c r="K68" s="333"/>
      <c r="L68" s="333"/>
      <c r="M68" s="333"/>
      <c r="N68" s="333"/>
      <c r="O68" s="333"/>
      <c r="P68" s="334"/>
      <c r="Q68" s="134"/>
    </row>
    <row r="69" spans="1:17" ht="35.25" customHeight="1">
      <c r="A69" s="100"/>
      <c r="B69" s="321"/>
      <c r="C69" s="323" t="s">
        <v>164</v>
      </c>
      <c r="D69" s="323" t="s">
        <v>167</v>
      </c>
      <c r="E69" s="323" t="s">
        <v>165</v>
      </c>
      <c r="F69" s="323" t="s">
        <v>174</v>
      </c>
      <c r="G69" s="323" t="s">
        <v>10</v>
      </c>
      <c r="H69" s="320" t="s">
        <v>90</v>
      </c>
      <c r="I69" s="332" t="s">
        <v>99</v>
      </c>
      <c r="J69" s="334"/>
      <c r="K69" s="332" t="s">
        <v>108</v>
      </c>
      <c r="L69" s="333"/>
      <c r="M69" s="334"/>
      <c r="N69" s="320" t="s">
        <v>96</v>
      </c>
      <c r="O69" s="325" t="s">
        <v>97</v>
      </c>
      <c r="P69" s="320" t="s">
        <v>98</v>
      </c>
      <c r="Q69" s="360"/>
    </row>
    <row r="70" spans="1:17" ht="109.5" customHeight="1">
      <c r="A70" s="100"/>
      <c r="B70" s="321"/>
      <c r="C70" s="324"/>
      <c r="D70" s="324"/>
      <c r="E70" s="324"/>
      <c r="F70" s="324"/>
      <c r="G70" s="378"/>
      <c r="H70" s="321"/>
      <c r="I70" s="138" t="s">
        <v>92</v>
      </c>
      <c r="J70" s="138" t="s">
        <v>81</v>
      </c>
      <c r="K70" s="204" t="s">
        <v>103</v>
      </c>
      <c r="L70" s="138" t="s">
        <v>94</v>
      </c>
      <c r="M70" s="204" t="s">
        <v>95</v>
      </c>
      <c r="N70" s="321"/>
      <c r="O70" s="377"/>
      <c r="P70" s="321"/>
      <c r="Q70" s="360"/>
    </row>
    <row r="71" spans="1:17" ht="16.5" customHeight="1">
      <c r="A71" s="100"/>
      <c r="B71" s="142">
        <v>1</v>
      </c>
      <c r="C71" s="205">
        <v>2</v>
      </c>
      <c r="D71" s="205">
        <v>3</v>
      </c>
      <c r="E71" s="205">
        <v>4</v>
      </c>
      <c r="F71" s="205">
        <v>5</v>
      </c>
      <c r="G71" s="205">
        <v>6</v>
      </c>
      <c r="H71" s="142">
        <v>7</v>
      </c>
      <c r="I71" s="142">
        <v>8</v>
      </c>
      <c r="J71" s="142">
        <v>9</v>
      </c>
      <c r="K71" s="142">
        <v>10</v>
      </c>
      <c r="L71" s="142">
        <v>11</v>
      </c>
      <c r="M71" s="142">
        <v>12</v>
      </c>
      <c r="N71" s="142">
        <v>13</v>
      </c>
      <c r="O71" s="142">
        <v>14</v>
      </c>
      <c r="P71" s="142">
        <v>15</v>
      </c>
      <c r="Q71" s="135"/>
    </row>
    <row r="72" spans="1:17" ht="31.5" customHeight="1">
      <c r="A72" s="100"/>
      <c r="B72" s="341" t="s">
        <v>63</v>
      </c>
      <c r="C72" s="369" t="s">
        <v>115</v>
      </c>
      <c r="D72" s="337" t="s">
        <v>180</v>
      </c>
      <c r="E72" s="337" t="s">
        <v>180</v>
      </c>
      <c r="F72" s="153" t="s">
        <v>70</v>
      </c>
      <c r="G72" s="153"/>
      <c r="H72" s="147" t="s">
        <v>12</v>
      </c>
      <c r="I72" s="206" t="s">
        <v>13</v>
      </c>
      <c r="J72" s="207"/>
      <c r="K72" s="136">
        <v>100</v>
      </c>
      <c r="L72" s="136"/>
      <c r="M72" s="136">
        <f>K72</f>
        <v>100</v>
      </c>
      <c r="N72" s="136">
        <f>K72*0.1</f>
        <v>10</v>
      </c>
      <c r="O72" s="136">
        <v>0</v>
      </c>
      <c r="P72" s="136"/>
      <c r="Q72" s="135"/>
    </row>
    <row r="73" spans="1:17" ht="47.25" customHeight="1">
      <c r="A73" s="100"/>
      <c r="B73" s="342"/>
      <c r="C73" s="371"/>
      <c r="D73" s="339"/>
      <c r="E73" s="339"/>
      <c r="F73" s="153"/>
      <c r="G73" s="153"/>
      <c r="H73" s="147" t="s">
        <v>15</v>
      </c>
      <c r="I73" s="148" t="s">
        <v>13</v>
      </c>
      <c r="J73" s="137"/>
      <c r="K73" s="155">
        <v>35</v>
      </c>
      <c r="L73" s="155"/>
      <c r="M73" s="155">
        <f>K73</f>
        <v>35</v>
      </c>
      <c r="N73" s="155">
        <f>K73*0.1</f>
        <v>3.5</v>
      </c>
      <c r="O73" s="136">
        <v>0</v>
      </c>
      <c r="P73" s="136"/>
      <c r="Q73" s="135"/>
    </row>
    <row r="74" spans="1:17" ht="27.75" customHeight="1">
      <c r="A74" s="100"/>
      <c r="B74" s="345"/>
      <c r="C74" s="348"/>
      <c r="D74" s="348"/>
      <c r="E74" s="152"/>
      <c r="F74" s="153"/>
      <c r="G74" s="153"/>
      <c r="H74" s="147" t="s">
        <v>16</v>
      </c>
      <c r="I74" s="148" t="s">
        <v>13</v>
      </c>
      <c r="J74" s="137"/>
      <c r="K74" s="155">
        <v>90</v>
      </c>
      <c r="L74" s="155"/>
      <c r="M74" s="155">
        <f>K74</f>
        <v>90</v>
      </c>
      <c r="N74" s="155">
        <f>K74*0.1</f>
        <v>9</v>
      </c>
      <c r="O74" s="136">
        <v>0</v>
      </c>
      <c r="P74" s="136"/>
      <c r="Q74" s="135"/>
    </row>
    <row r="75" spans="1:17" ht="96">
      <c r="A75" s="100"/>
      <c r="B75" s="381"/>
      <c r="C75" s="379"/>
      <c r="D75" s="379"/>
      <c r="E75" s="187"/>
      <c r="F75" s="160"/>
      <c r="G75" s="160"/>
      <c r="H75" s="161" t="s">
        <v>71</v>
      </c>
      <c r="I75" s="162" t="s">
        <v>18</v>
      </c>
      <c r="J75" s="163"/>
      <c r="K75" s="236">
        <v>0</v>
      </c>
      <c r="L75" s="236"/>
      <c r="M75" s="136">
        <f>K75</f>
        <v>0</v>
      </c>
      <c r="N75" s="155">
        <f>K75*0.1</f>
        <v>0</v>
      </c>
      <c r="O75" s="136">
        <f>K75-M75-N75</f>
        <v>0</v>
      </c>
      <c r="P75" s="136"/>
      <c r="Q75" s="116"/>
    </row>
    <row r="76" spans="1:17" ht="15.75">
      <c r="A76" s="100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</row>
    <row r="77" spans="1:17" ht="24" customHeight="1">
      <c r="A77" s="100"/>
      <c r="B77" s="203" t="s">
        <v>19</v>
      </c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00"/>
    </row>
    <row r="78" spans="1:17" ht="63.75" customHeight="1">
      <c r="A78" s="100"/>
      <c r="B78" s="320" t="s">
        <v>89</v>
      </c>
      <c r="C78" s="332" t="s">
        <v>8</v>
      </c>
      <c r="D78" s="333"/>
      <c r="E78" s="334"/>
      <c r="F78" s="335" t="s">
        <v>107</v>
      </c>
      <c r="G78" s="336"/>
      <c r="H78" s="332" t="s">
        <v>20</v>
      </c>
      <c r="I78" s="333"/>
      <c r="J78" s="333"/>
      <c r="K78" s="333"/>
      <c r="L78" s="333"/>
      <c r="M78" s="333"/>
      <c r="N78" s="333"/>
      <c r="O78" s="333"/>
      <c r="P78" s="333"/>
      <c r="Q78" s="320" t="s">
        <v>84</v>
      </c>
    </row>
    <row r="79" spans="1:17" ht="37.5" customHeight="1">
      <c r="A79" s="100"/>
      <c r="B79" s="321"/>
      <c r="C79" s="323" t="s">
        <v>164</v>
      </c>
      <c r="D79" s="323" t="s">
        <v>167</v>
      </c>
      <c r="E79" s="323" t="s">
        <v>165</v>
      </c>
      <c r="F79" s="323" t="s">
        <v>174</v>
      </c>
      <c r="G79" s="323" t="s">
        <v>10</v>
      </c>
      <c r="H79" s="320" t="s">
        <v>90</v>
      </c>
      <c r="I79" s="332" t="s">
        <v>99</v>
      </c>
      <c r="J79" s="334"/>
      <c r="K79" s="332" t="s">
        <v>108</v>
      </c>
      <c r="L79" s="333"/>
      <c r="M79" s="334"/>
      <c r="N79" s="320" t="s">
        <v>96</v>
      </c>
      <c r="O79" s="325" t="s">
        <v>97</v>
      </c>
      <c r="P79" s="327" t="s">
        <v>98</v>
      </c>
      <c r="Q79" s="321"/>
    </row>
    <row r="80" spans="1:17" ht="94.5">
      <c r="A80" s="100"/>
      <c r="B80" s="321"/>
      <c r="C80" s="324"/>
      <c r="D80" s="324"/>
      <c r="E80" s="324"/>
      <c r="F80" s="324"/>
      <c r="G80" s="378"/>
      <c r="H80" s="321"/>
      <c r="I80" s="138" t="s">
        <v>92</v>
      </c>
      <c r="J80" s="138" t="s">
        <v>81</v>
      </c>
      <c r="K80" s="204" t="s">
        <v>103</v>
      </c>
      <c r="L80" s="138" t="s">
        <v>94</v>
      </c>
      <c r="M80" s="204" t="s">
        <v>95</v>
      </c>
      <c r="N80" s="321"/>
      <c r="O80" s="377"/>
      <c r="P80" s="380"/>
      <c r="Q80" s="321"/>
    </row>
    <row r="81" spans="1:17" ht="15.75">
      <c r="A81" s="100"/>
      <c r="B81" s="142">
        <v>1</v>
      </c>
      <c r="C81" s="205">
        <v>2</v>
      </c>
      <c r="D81" s="205">
        <v>3</v>
      </c>
      <c r="E81" s="205">
        <v>4</v>
      </c>
      <c r="F81" s="205">
        <v>5</v>
      </c>
      <c r="G81" s="205">
        <v>6</v>
      </c>
      <c r="H81" s="142">
        <v>7</v>
      </c>
      <c r="I81" s="142">
        <v>8</v>
      </c>
      <c r="J81" s="142">
        <v>9</v>
      </c>
      <c r="K81" s="142">
        <v>10</v>
      </c>
      <c r="L81" s="142">
        <v>11</v>
      </c>
      <c r="M81" s="142">
        <v>12</v>
      </c>
      <c r="N81" s="142">
        <v>13</v>
      </c>
      <c r="O81" s="142">
        <v>14</v>
      </c>
      <c r="P81" s="142">
        <v>15</v>
      </c>
      <c r="Q81" s="142">
        <v>16</v>
      </c>
    </row>
    <row r="82" spans="1:17" ht="63" customHeight="1">
      <c r="A82" s="100"/>
      <c r="B82" s="234" t="s">
        <v>63</v>
      </c>
      <c r="C82" s="147" t="s">
        <v>115</v>
      </c>
      <c r="D82" s="160" t="s">
        <v>180</v>
      </c>
      <c r="E82" s="160" t="s">
        <v>180</v>
      </c>
      <c r="F82" s="171" t="s">
        <v>70</v>
      </c>
      <c r="G82" s="171"/>
      <c r="H82" s="172" t="s">
        <v>21</v>
      </c>
      <c r="I82" s="208" t="s">
        <v>22</v>
      </c>
      <c r="J82" s="207">
        <v>792</v>
      </c>
      <c r="K82" s="236">
        <v>2</v>
      </c>
      <c r="L82" s="136"/>
      <c r="M82" s="236">
        <v>2</v>
      </c>
      <c r="N82" s="155">
        <f>K82*0.1</f>
        <v>0.2</v>
      </c>
      <c r="O82" s="136">
        <v>0</v>
      </c>
      <c r="P82" s="136"/>
      <c r="Q82" s="136"/>
    </row>
    <row r="83" spans="1:17" ht="15.75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1:17" ht="15.75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231"/>
      <c r="O84" s="100"/>
      <c r="P84" s="100"/>
      <c r="Q84" s="100"/>
    </row>
    <row r="85" spans="1:17" ht="15.75">
      <c r="A85" s="100"/>
      <c r="B85" s="329" t="s">
        <v>109</v>
      </c>
      <c r="C85" s="329"/>
      <c r="D85" s="330" t="s">
        <v>135</v>
      </c>
      <c r="E85" s="330"/>
      <c r="F85" s="330"/>
      <c r="G85" s="330"/>
      <c r="H85" s="330"/>
      <c r="I85" s="330"/>
      <c r="J85" s="330"/>
      <c r="K85" s="100"/>
      <c r="L85" s="100"/>
      <c r="M85" s="100"/>
      <c r="N85" s="330" t="s">
        <v>50</v>
      </c>
      <c r="O85" s="330"/>
      <c r="P85" s="100"/>
      <c r="Q85" s="100"/>
    </row>
    <row r="86" spans="1:17" ht="15.75">
      <c r="A86" s="100"/>
      <c r="B86" s="222" t="str">
        <f>D4</f>
        <v>" 01 "  АПРЕЛЯ   2021г</v>
      </c>
      <c r="C86" s="221"/>
      <c r="D86" s="221"/>
      <c r="E86" s="223" t="s">
        <v>110</v>
      </c>
      <c r="F86" s="223"/>
      <c r="G86" s="223"/>
      <c r="H86" s="331"/>
      <c r="I86" s="331"/>
      <c r="J86" s="221"/>
      <c r="K86" s="100"/>
      <c r="L86" s="223" t="s">
        <v>24</v>
      </c>
      <c r="M86" s="100"/>
      <c r="N86" s="331" t="s">
        <v>112</v>
      </c>
      <c r="O86" s="331"/>
      <c r="P86" s="100"/>
      <c r="Q86" s="100"/>
    </row>
    <row r="87" spans="1:17" ht="15.75">
      <c r="A87" s="100"/>
      <c r="B87" s="221"/>
      <c r="C87" s="221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100"/>
    </row>
    <row r="88" spans="2:16" ht="15.75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</row>
    <row r="89" spans="2:16" ht="15.75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</row>
    <row r="90" spans="2:13" ht="15.75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2:16" ht="15.75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6"/>
      <c r="O91" s="6"/>
      <c r="P91" s="6"/>
    </row>
    <row r="92" spans="2:13" ht="15.75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2:16" ht="15.75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9"/>
      <c r="O93" s="29"/>
      <c r="P93" s="29"/>
    </row>
    <row r="94" spans="2:16" ht="83.25" customHeight="1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30"/>
      <c r="O94" s="30"/>
      <c r="P94" s="30"/>
    </row>
    <row r="95" spans="2:16" ht="61.5" customHeight="1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30"/>
      <c r="O95" s="30"/>
      <c r="P95" s="30"/>
    </row>
    <row r="96" spans="2:16" ht="15.75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1"/>
      <c r="O96" s="21"/>
      <c r="P96" s="21"/>
    </row>
    <row r="97" spans="2:16" ht="15.75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1"/>
      <c r="O97" s="21"/>
      <c r="P97" s="21"/>
    </row>
    <row r="98" spans="2:16" ht="15.75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1"/>
      <c r="O98" s="21"/>
      <c r="P98" s="21"/>
    </row>
    <row r="99" spans="2:16" ht="15.75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1"/>
      <c r="O99" s="21"/>
      <c r="P99" s="21"/>
    </row>
    <row r="100" spans="2:16" ht="15.75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1"/>
      <c r="O100" s="21"/>
      <c r="P100" s="21"/>
    </row>
    <row r="101" spans="2:16" ht="15.75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1"/>
      <c r="O101" s="21"/>
      <c r="P101" s="21"/>
    </row>
    <row r="102" spans="2:13" ht="15.75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2:13" ht="15.75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2:13" ht="15.75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spans="2:13" ht="15.75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spans="2:13" ht="15.75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spans="2:13" ht="15.75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2:16" ht="15.75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9"/>
      <c r="O108" s="29"/>
      <c r="P108" s="29"/>
    </row>
    <row r="109" spans="2:16" ht="29.25" customHeight="1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9"/>
      <c r="O109" s="29"/>
      <c r="P109" s="29"/>
    </row>
    <row r="110" spans="2:16" ht="15.75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9"/>
      <c r="O110" s="29"/>
      <c r="P110" s="29"/>
    </row>
    <row r="111" spans="2:16" ht="15.75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1"/>
      <c r="O111" s="21"/>
      <c r="P111" s="21"/>
    </row>
    <row r="112" spans="2:16" ht="15.75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1"/>
      <c r="O112" s="21"/>
      <c r="P112" s="21"/>
    </row>
    <row r="113" spans="2:13" ht="15.75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</sheetData>
  <sheetProtection/>
  <mergeCells count="140">
    <mergeCell ref="D20:D21"/>
    <mergeCell ref="E20:E21"/>
    <mergeCell ref="F20:F21"/>
    <mergeCell ref="C2:H2"/>
    <mergeCell ref="B6:E6"/>
    <mergeCell ref="G6:K6"/>
    <mergeCell ref="B7:G7"/>
    <mergeCell ref="H7:J7"/>
    <mergeCell ref="B8:D8"/>
    <mergeCell ref="G8:K8"/>
    <mergeCell ref="K20:M20"/>
    <mergeCell ref="N20:N21"/>
    <mergeCell ref="O20:O21"/>
    <mergeCell ref="L14:N14"/>
    <mergeCell ref="B17:Q17"/>
    <mergeCell ref="B19:B21"/>
    <mergeCell ref="C19:E19"/>
    <mergeCell ref="F19:G19"/>
    <mergeCell ref="H19:P19"/>
    <mergeCell ref="C20:C21"/>
    <mergeCell ref="P20:P21"/>
    <mergeCell ref="Q20:Q21"/>
    <mergeCell ref="E23:E27"/>
    <mergeCell ref="F23:F27"/>
    <mergeCell ref="B24:B27"/>
    <mergeCell ref="C24:C27"/>
    <mergeCell ref="D24:D27"/>
    <mergeCell ref="G20:G21"/>
    <mergeCell ref="H20:H21"/>
    <mergeCell ref="I20:J20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G31:G32"/>
    <mergeCell ref="O39:O40"/>
    <mergeCell ref="P39:P40"/>
    <mergeCell ref="H31:H32"/>
    <mergeCell ref="I31:J31"/>
    <mergeCell ref="K31:M31"/>
    <mergeCell ref="N31:N32"/>
    <mergeCell ref="O31:O32"/>
    <mergeCell ref="P31:P32"/>
    <mergeCell ref="F45:F46"/>
    <mergeCell ref="G45:G46"/>
    <mergeCell ref="E34:E35"/>
    <mergeCell ref="F34:F35"/>
    <mergeCell ref="D37:F37"/>
    <mergeCell ref="L39:N40"/>
    <mergeCell ref="O45:O46"/>
    <mergeCell ref="P45:P46"/>
    <mergeCell ref="B42:Q42"/>
    <mergeCell ref="B44:B46"/>
    <mergeCell ref="C44:E44"/>
    <mergeCell ref="F44:G44"/>
    <mergeCell ref="H44:P44"/>
    <mergeCell ref="C45:C46"/>
    <mergeCell ref="D45:D46"/>
    <mergeCell ref="E45:E46"/>
    <mergeCell ref="I56:J56"/>
    <mergeCell ref="K56:M56"/>
    <mergeCell ref="N56:N57"/>
    <mergeCell ref="Q45:Q46"/>
    <mergeCell ref="E48:E52"/>
    <mergeCell ref="G48:G49"/>
    <mergeCell ref="H45:H46"/>
    <mergeCell ref="I45:J45"/>
    <mergeCell ref="K45:M45"/>
    <mergeCell ref="N45:N46"/>
    <mergeCell ref="G50:G52"/>
    <mergeCell ref="C69:C70"/>
    <mergeCell ref="D69:D70"/>
    <mergeCell ref="F69:F70"/>
    <mergeCell ref="G69:G70"/>
    <mergeCell ref="B55:B57"/>
    <mergeCell ref="C55:E55"/>
    <mergeCell ref="F55:G55"/>
    <mergeCell ref="F68:G68"/>
    <mergeCell ref="B48:B52"/>
    <mergeCell ref="Q55:Q57"/>
    <mergeCell ref="C56:C57"/>
    <mergeCell ref="D56:D57"/>
    <mergeCell ref="E56:E57"/>
    <mergeCell ref="F56:F57"/>
    <mergeCell ref="G56:G57"/>
    <mergeCell ref="H55:P55"/>
    <mergeCell ref="O56:O57"/>
    <mergeCell ref="P56:P57"/>
    <mergeCell ref="H56:H57"/>
    <mergeCell ref="L63:N64"/>
    <mergeCell ref="H68:P68"/>
    <mergeCell ref="B72:B73"/>
    <mergeCell ref="C72:C73"/>
    <mergeCell ref="D72:D73"/>
    <mergeCell ref="B74:B75"/>
    <mergeCell ref="O63:O64"/>
    <mergeCell ref="B66:Q66"/>
    <mergeCell ref="B68:B70"/>
    <mergeCell ref="C68:E68"/>
    <mergeCell ref="C74:C75"/>
    <mergeCell ref="Q78:Q80"/>
    <mergeCell ref="C79:C80"/>
    <mergeCell ref="D79:D80"/>
    <mergeCell ref="E79:E80"/>
    <mergeCell ref="D74:D75"/>
    <mergeCell ref="P79:P80"/>
    <mergeCell ref="Q69:Q70"/>
    <mergeCell ref="E69:E70"/>
    <mergeCell ref="K79:M79"/>
    <mergeCell ref="N79:N80"/>
    <mergeCell ref="O79:O80"/>
    <mergeCell ref="H69:H70"/>
    <mergeCell ref="I69:J69"/>
    <mergeCell ref="K69:M69"/>
    <mergeCell ref="H78:P78"/>
    <mergeCell ref="N69:N70"/>
    <mergeCell ref="O69:O70"/>
    <mergeCell ref="P69:P70"/>
    <mergeCell ref="F79:F80"/>
    <mergeCell ref="N85:O85"/>
    <mergeCell ref="H86:I86"/>
    <mergeCell ref="N86:O86"/>
    <mergeCell ref="G79:G80"/>
    <mergeCell ref="H79:H80"/>
    <mergeCell ref="I79:J79"/>
    <mergeCell ref="C48:C52"/>
    <mergeCell ref="D48:D52"/>
    <mergeCell ref="F48:F52"/>
    <mergeCell ref="F59:F60"/>
    <mergeCell ref="B85:C85"/>
    <mergeCell ref="D85:J85"/>
    <mergeCell ref="B78:B80"/>
    <mergeCell ref="C78:E78"/>
    <mergeCell ref="F78:G78"/>
    <mergeCell ref="E72:E73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5" r:id="rId1"/>
  <rowBreaks count="4" manualBreakCount="4">
    <brk id="28" max="14" man="1"/>
    <brk id="37" max="16" man="1"/>
    <brk id="61" max="16" man="1"/>
    <brk id="8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Q113"/>
  <sheetViews>
    <sheetView view="pageBreakPreview" zoomScale="80" zoomScaleSheetLayoutView="80" zoomScalePageLayoutView="0" workbookViewId="0" topLeftCell="A76">
      <selection activeCell="K52" sqref="K52"/>
    </sheetView>
  </sheetViews>
  <sheetFormatPr defaultColWidth="8.8515625" defaultRowHeight="12.75"/>
  <cols>
    <col min="1" max="1" width="8.8515625" style="1" customWidth="1"/>
    <col min="2" max="2" width="24.8515625" style="1" customWidth="1"/>
    <col min="3" max="3" width="19.57421875" style="1" customWidth="1"/>
    <col min="4" max="4" width="18.421875" style="1" customWidth="1"/>
    <col min="5" max="7" width="14.7109375" style="1" customWidth="1"/>
    <col min="8" max="8" width="23.00390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15.75">
      <c r="A2" s="100"/>
      <c r="B2" s="100"/>
      <c r="C2" s="352" t="str">
        <f>'новоцимлянская сош '!C2:H2</f>
        <v>МОНИТОРИНГ О ВЫПОЛНЕНИИ МУНИЦИПАЛЬНОГО ЗАДАНИЯ №</v>
      </c>
      <c r="D2" s="352"/>
      <c r="E2" s="352"/>
      <c r="F2" s="352"/>
      <c r="G2" s="352"/>
      <c r="H2" s="364"/>
      <c r="I2" s="115">
        <v>33</v>
      </c>
      <c r="J2" s="100"/>
      <c r="K2" s="100"/>
      <c r="L2" s="100"/>
      <c r="M2" s="100"/>
      <c r="N2" s="100"/>
      <c r="O2" s="100"/>
      <c r="P2" s="100"/>
      <c r="Q2" s="100"/>
    </row>
    <row r="3" spans="1:17" ht="15.75">
      <c r="A3" s="100"/>
      <c r="B3" s="100"/>
      <c r="C3" s="100"/>
      <c r="D3" s="100" t="str">
        <f>'новоцимлянская сош '!D3</f>
        <v>на 2021 год и плановый период 2022 и 2023 годов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15" t="s">
        <v>75</v>
      </c>
      <c r="P3" s="116"/>
      <c r="Q3" s="100"/>
    </row>
    <row r="4" spans="1:17" ht="31.5">
      <c r="A4" s="100"/>
      <c r="B4" s="100"/>
      <c r="C4" s="117" t="s">
        <v>0</v>
      </c>
      <c r="D4" s="118" t="str">
        <f>'новоцимлянская сош '!D4</f>
        <v>" 01 "  АПРЕЛЯ   2021г</v>
      </c>
      <c r="E4" s="100"/>
      <c r="F4" s="100"/>
      <c r="G4" s="100"/>
      <c r="H4" s="100"/>
      <c r="I4" s="100"/>
      <c r="J4" s="100"/>
      <c r="K4" s="100"/>
      <c r="L4" s="100"/>
      <c r="M4" s="100"/>
      <c r="N4" s="119" t="s">
        <v>76</v>
      </c>
      <c r="O4" s="120" t="s">
        <v>85</v>
      </c>
      <c r="P4" s="116"/>
      <c r="Q4" s="100"/>
    </row>
    <row r="5" spans="1:17" ht="15.7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 t="s">
        <v>77</v>
      </c>
      <c r="O5" s="121">
        <f>'новоцимлянская сош '!O5</f>
        <v>44287</v>
      </c>
      <c r="P5" s="122"/>
      <c r="Q5" s="100"/>
    </row>
    <row r="6" spans="1:17" ht="30.75" customHeight="1">
      <c r="A6" s="100"/>
      <c r="B6" s="365" t="s">
        <v>86</v>
      </c>
      <c r="C6" s="365"/>
      <c r="D6" s="365"/>
      <c r="E6" s="365"/>
      <c r="F6" s="124"/>
      <c r="G6" s="366" t="s">
        <v>128</v>
      </c>
      <c r="H6" s="366"/>
      <c r="I6" s="366"/>
      <c r="J6" s="366"/>
      <c r="K6" s="366"/>
      <c r="L6" s="100"/>
      <c r="M6" s="100"/>
      <c r="N6" s="119" t="s">
        <v>78</v>
      </c>
      <c r="O6" s="115"/>
      <c r="P6" s="116"/>
      <c r="Q6" s="100"/>
    </row>
    <row r="7" spans="1:17" ht="21" customHeight="1">
      <c r="A7" s="100"/>
      <c r="B7" s="365" t="s">
        <v>87</v>
      </c>
      <c r="C7" s="365"/>
      <c r="D7" s="365"/>
      <c r="E7" s="365"/>
      <c r="F7" s="365"/>
      <c r="G7" s="365"/>
      <c r="H7" s="365" t="s">
        <v>1</v>
      </c>
      <c r="I7" s="365"/>
      <c r="J7" s="365"/>
      <c r="K7" s="125"/>
      <c r="L7" s="100"/>
      <c r="M7" s="100"/>
      <c r="N7" s="100" t="s">
        <v>79</v>
      </c>
      <c r="O7" s="115"/>
      <c r="P7" s="116"/>
      <c r="Q7" s="100"/>
    </row>
    <row r="8" spans="1:17" ht="24" customHeight="1">
      <c r="A8" s="100"/>
      <c r="B8" s="367" t="s">
        <v>2</v>
      </c>
      <c r="C8" s="367"/>
      <c r="D8" s="367"/>
      <c r="E8" s="126"/>
      <c r="F8" s="126"/>
      <c r="G8" s="368" t="s">
        <v>25</v>
      </c>
      <c r="H8" s="368"/>
      <c r="I8" s="368"/>
      <c r="J8" s="368"/>
      <c r="K8" s="368"/>
      <c r="L8" s="127"/>
      <c r="M8" s="100"/>
      <c r="N8" s="100" t="s">
        <v>79</v>
      </c>
      <c r="O8" s="115"/>
      <c r="P8" s="116"/>
      <c r="Q8" s="100"/>
    </row>
    <row r="9" spans="1:17" ht="15.75">
      <c r="A9" s="100"/>
      <c r="B9" s="100" t="s">
        <v>3</v>
      </c>
      <c r="C9" s="100"/>
      <c r="D9" s="100" t="str">
        <f>'свод школы'!D9</f>
        <v>Квартальная</v>
      </c>
      <c r="E9" s="100"/>
      <c r="F9" s="100"/>
      <c r="G9" s="100"/>
      <c r="H9" s="100"/>
      <c r="I9" s="100"/>
      <c r="J9" s="100"/>
      <c r="K9" s="100"/>
      <c r="L9" s="100"/>
      <c r="M9" s="100"/>
      <c r="N9" s="100" t="s">
        <v>79</v>
      </c>
      <c r="O9" s="115"/>
      <c r="P9" s="116"/>
      <c r="Q9" s="100"/>
    </row>
    <row r="10" spans="1:17" ht="15.75">
      <c r="A10" s="100"/>
      <c r="B10" s="100"/>
      <c r="C10" s="100" t="s">
        <v>215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15"/>
      <c r="P10" s="116"/>
      <c r="Q10" s="100"/>
    </row>
    <row r="11" spans="1:17" ht="15.7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</row>
    <row r="12" spans="1:17" ht="15.75">
      <c r="A12" s="100"/>
      <c r="B12" s="114"/>
      <c r="C12" s="125" t="s">
        <v>4</v>
      </c>
      <c r="D12" s="100"/>
      <c r="E12" s="100"/>
      <c r="F12" s="100"/>
      <c r="G12" s="100"/>
      <c r="H12" s="100"/>
      <c r="I12" s="128"/>
      <c r="J12" s="100"/>
      <c r="K12" s="100"/>
      <c r="L12" s="100"/>
      <c r="M12" s="100"/>
      <c r="N12" s="100"/>
      <c r="O12" s="100"/>
      <c r="P12" s="100"/>
      <c r="Q12" s="100"/>
    </row>
    <row r="13" spans="1:17" ht="15.75">
      <c r="A13" s="100"/>
      <c r="B13" s="114"/>
      <c r="C13" s="117" t="s">
        <v>5</v>
      </c>
      <c r="D13" s="33">
        <v>1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1:17" ht="52.5" customHeight="1">
      <c r="A14" s="100"/>
      <c r="B14" s="129" t="s">
        <v>6</v>
      </c>
      <c r="C14" s="100"/>
      <c r="D14" s="100"/>
      <c r="E14" s="100"/>
      <c r="F14" s="100"/>
      <c r="G14" s="100"/>
      <c r="H14" s="100"/>
      <c r="I14" s="100"/>
      <c r="J14" s="100"/>
      <c r="K14" s="100"/>
      <c r="L14" s="362" t="s">
        <v>80</v>
      </c>
      <c r="M14" s="362"/>
      <c r="N14" s="363"/>
      <c r="O14" s="130" t="s">
        <v>67</v>
      </c>
      <c r="P14" s="131"/>
      <c r="Q14" s="131"/>
    </row>
    <row r="15" spans="1:17" ht="18" customHeight="1">
      <c r="A15" s="100"/>
      <c r="B15" s="34" t="s">
        <v>26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23"/>
      <c r="O15" s="132"/>
      <c r="P15" s="132"/>
      <c r="Q15" s="114"/>
    </row>
    <row r="16" spans="1:17" ht="15.75">
      <c r="A16" s="100"/>
      <c r="B16" s="125" t="s">
        <v>101</v>
      </c>
      <c r="C16" s="100"/>
      <c r="D16" s="100"/>
      <c r="E16" s="34" t="s">
        <v>27</v>
      </c>
      <c r="F16" s="34"/>
      <c r="G16" s="34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17" ht="15.75">
      <c r="A17" s="100"/>
      <c r="B17" s="351" t="s">
        <v>88</v>
      </c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</row>
    <row r="18" spans="1:17" ht="15.75">
      <c r="A18" s="100"/>
      <c r="B18" s="133" t="s">
        <v>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16"/>
    </row>
    <row r="19" spans="1:17" ht="66.75" customHeight="1">
      <c r="A19" s="100"/>
      <c r="B19" s="320" t="s">
        <v>89</v>
      </c>
      <c r="C19" s="332" t="s">
        <v>8</v>
      </c>
      <c r="D19" s="333"/>
      <c r="E19" s="334"/>
      <c r="F19" s="332" t="s">
        <v>82</v>
      </c>
      <c r="G19" s="334"/>
      <c r="H19" s="332" t="s">
        <v>9</v>
      </c>
      <c r="I19" s="333"/>
      <c r="J19" s="333"/>
      <c r="K19" s="333"/>
      <c r="L19" s="333"/>
      <c r="M19" s="333"/>
      <c r="N19" s="333"/>
      <c r="O19" s="333"/>
      <c r="P19" s="334"/>
      <c r="Q19" s="134"/>
    </row>
    <row r="20" spans="1:17" ht="36.75" customHeight="1">
      <c r="A20" s="100"/>
      <c r="B20" s="321"/>
      <c r="C20" s="323" t="s">
        <v>164</v>
      </c>
      <c r="D20" s="323" t="s">
        <v>165</v>
      </c>
      <c r="E20" s="323" t="s">
        <v>10</v>
      </c>
      <c r="F20" s="323" t="s">
        <v>174</v>
      </c>
      <c r="G20" s="323" t="s">
        <v>10</v>
      </c>
      <c r="H20" s="320" t="s">
        <v>90</v>
      </c>
      <c r="I20" s="332" t="s">
        <v>91</v>
      </c>
      <c r="J20" s="334"/>
      <c r="K20" s="332" t="s">
        <v>83</v>
      </c>
      <c r="L20" s="333"/>
      <c r="M20" s="334"/>
      <c r="N20" s="320" t="s">
        <v>96</v>
      </c>
      <c r="O20" s="325" t="s">
        <v>97</v>
      </c>
      <c r="P20" s="320" t="s">
        <v>98</v>
      </c>
      <c r="Q20" s="360"/>
    </row>
    <row r="21" spans="1:17" ht="102" customHeight="1">
      <c r="A21" s="100"/>
      <c r="B21" s="322"/>
      <c r="C21" s="324"/>
      <c r="D21" s="324"/>
      <c r="E21" s="324"/>
      <c r="F21" s="324"/>
      <c r="G21" s="324"/>
      <c r="H21" s="322"/>
      <c r="I21" s="137" t="s">
        <v>92</v>
      </c>
      <c r="J21" s="137" t="s">
        <v>81</v>
      </c>
      <c r="K21" s="138" t="s">
        <v>93</v>
      </c>
      <c r="L21" s="138" t="s">
        <v>94</v>
      </c>
      <c r="M21" s="138" t="s">
        <v>95</v>
      </c>
      <c r="N21" s="322"/>
      <c r="O21" s="326"/>
      <c r="P21" s="322"/>
      <c r="Q21" s="360"/>
    </row>
    <row r="22" spans="1:17" ht="26.25" customHeight="1">
      <c r="A22" s="100"/>
      <c r="B22" s="139">
        <v>1</v>
      </c>
      <c r="C22" s="140">
        <v>2</v>
      </c>
      <c r="D22" s="140">
        <v>3</v>
      </c>
      <c r="E22" s="141">
        <v>4</v>
      </c>
      <c r="F22" s="141">
        <v>5</v>
      </c>
      <c r="G22" s="141">
        <v>6</v>
      </c>
      <c r="H22" s="139">
        <v>7</v>
      </c>
      <c r="I22" s="142">
        <v>8</v>
      </c>
      <c r="J22" s="142">
        <v>9</v>
      </c>
      <c r="K22" s="142">
        <v>10</v>
      </c>
      <c r="L22" s="142">
        <v>11</v>
      </c>
      <c r="M22" s="142">
        <v>12</v>
      </c>
      <c r="N22" s="139">
        <v>13</v>
      </c>
      <c r="O22" s="139">
        <v>14</v>
      </c>
      <c r="P22" s="139">
        <v>15</v>
      </c>
      <c r="Q22" s="135"/>
    </row>
    <row r="23" spans="1:17" ht="27.75" customHeight="1">
      <c r="A23" s="100"/>
      <c r="B23" s="341" t="s">
        <v>65</v>
      </c>
      <c r="C23" s="343" t="s">
        <v>115</v>
      </c>
      <c r="D23" s="337" t="s">
        <v>184</v>
      </c>
      <c r="E23" s="374"/>
      <c r="F23" s="374" t="s">
        <v>58</v>
      </c>
      <c r="G23" s="146"/>
      <c r="H23" s="147" t="s">
        <v>12</v>
      </c>
      <c r="I23" s="148" t="s">
        <v>13</v>
      </c>
      <c r="J23" s="137"/>
      <c r="K23" s="136">
        <v>100</v>
      </c>
      <c r="L23" s="136"/>
      <c r="M23" s="136">
        <f>K23</f>
        <v>100</v>
      </c>
      <c r="N23" s="136">
        <f>K23*0.1</f>
        <v>10</v>
      </c>
      <c r="O23" s="136">
        <v>0</v>
      </c>
      <c r="P23" s="136"/>
      <c r="Q23" s="135"/>
    </row>
    <row r="24" spans="1:17" ht="51.75" customHeight="1">
      <c r="A24" s="100"/>
      <c r="B24" s="342"/>
      <c r="C24" s="344"/>
      <c r="D24" s="339"/>
      <c r="E24" s="375"/>
      <c r="F24" s="375"/>
      <c r="G24" s="153"/>
      <c r="H24" s="147" t="s">
        <v>15</v>
      </c>
      <c r="I24" s="148" t="s">
        <v>13</v>
      </c>
      <c r="J24" s="137"/>
      <c r="K24" s="155">
        <v>80</v>
      </c>
      <c r="L24" s="155"/>
      <c r="M24" s="155">
        <f>K24</f>
        <v>80</v>
      </c>
      <c r="N24" s="155">
        <f>K24*0.1</f>
        <v>8</v>
      </c>
      <c r="O24" s="136">
        <v>0</v>
      </c>
      <c r="P24" s="136"/>
      <c r="Q24" s="135"/>
    </row>
    <row r="25" spans="1:17" ht="30" customHeight="1">
      <c r="A25" s="100"/>
      <c r="B25" s="424" t="s">
        <v>66</v>
      </c>
      <c r="C25" s="430" t="s">
        <v>14</v>
      </c>
      <c r="D25" s="430" t="s">
        <v>32</v>
      </c>
      <c r="E25" s="375"/>
      <c r="F25" s="375"/>
      <c r="G25" s="153"/>
      <c r="H25" s="147" t="s">
        <v>16</v>
      </c>
      <c r="I25" s="148" t="s">
        <v>13</v>
      </c>
      <c r="J25" s="137"/>
      <c r="K25" s="136">
        <v>60</v>
      </c>
      <c r="L25" s="136"/>
      <c r="M25" s="136">
        <f>K25</f>
        <v>60</v>
      </c>
      <c r="N25" s="155">
        <f>K25*0.1</f>
        <v>6</v>
      </c>
      <c r="O25" s="136">
        <v>0</v>
      </c>
      <c r="P25" s="136"/>
      <c r="Q25" s="135"/>
    </row>
    <row r="26" spans="1:17" ht="60.75" customHeight="1">
      <c r="A26" s="100"/>
      <c r="B26" s="425"/>
      <c r="C26" s="431"/>
      <c r="D26" s="431"/>
      <c r="E26" s="375"/>
      <c r="F26" s="375"/>
      <c r="G26" s="153"/>
      <c r="H26" s="147" t="s">
        <v>41</v>
      </c>
      <c r="I26" s="148" t="s">
        <v>13</v>
      </c>
      <c r="J26" s="137"/>
      <c r="K26" s="155">
        <v>100</v>
      </c>
      <c r="L26" s="155"/>
      <c r="M26" s="155">
        <f>K26</f>
        <v>100</v>
      </c>
      <c r="N26" s="155">
        <f>K26*0.1</f>
        <v>10</v>
      </c>
      <c r="O26" s="136">
        <v>0</v>
      </c>
      <c r="P26" s="136"/>
      <c r="Q26" s="135"/>
    </row>
    <row r="27" spans="1:17" ht="72.75" customHeight="1">
      <c r="A27" s="100"/>
      <c r="B27" s="426"/>
      <c r="C27" s="432"/>
      <c r="D27" s="432"/>
      <c r="E27" s="376"/>
      <c r="F27" s="376"/>
      <c r="G27" s="160"/>
      <c r="H27" s="161" t="s">
        <v>17</v>
      </c>
      <c r="I27" s="162" t="s">
        <v>18</v>
      </c>
      <c r="J27" s="163"/>
      <c r="K27" s="242">
        <v>0</v>
      </c>
      <c r="L27" s="242"/>
      <c r="M27" s="136">
        <f>K27</f>
        <v>0</v>
      </c>
      <c r="N27" s="155">
        <f>K27*0.1</f>
        <v>0</v>
      </c>
      <c r="O27" s="136">
        <f>K27-M27-N27</f>
        <v>0</v>
      </c>
      <c r="P27" s="136"/>
      <c r="Q27" s="116"/>
    </row>
    <row r="28" spans="1:17" ht="15.75">
      <c r="A28" s="100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</row>
    <row r="29" spans="1:17" ht="15.75">
      <c r="A29" s="100"/>
      <c r="B29" s="133" t="s">
        <v>19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00"/>
    </row>
    <row r="30" spans="1:17" ht="69.75" customHeight="1">
      <c r="A30" s="100"/>
      <c r="B30" s="320" t="s">
        <v>89</v>
      </c>
      <c r="C30" s="332" t="s">
        <v>8</v>
      </c>
      <c r="D30" s="333"/>
      <c r="E30" s="334"/>
      <c r="F30" s="332" t="s">
        <v>82</v>
      </c>
      <c r="G30" s="334"/>
      <c r="H30" s="332" t="s">
        <v>20</v>
      </c>
      <c r="I30" s="333"/>
      <c r="J30" s="333"/>
      <c r="K30" s="333"/>
      <c r="L30" s="333"/>
      <c r="M30" s="333"/>
      <c r="N30" s="333"/>
      <c r="O30" s="333"/>
      <c r="P30" s="333"/>
      <c r="Q30" s="320" t="s">
        <v>84</v>
      </c>
    </row>
    <row r="31" spans="1:17" ht="35.25" customHeight="1">
      <c r="A31" s="100"/>
      <c r="B31" s="321"/>
      <c r="C31" s="323" t="s">
        <v>164</v>
      </c>
      <c r="D31" s="323" t="s">
        <v>165</v>
      </c>
      <c r="E31" s="323" t="s">
        <v>10</v>
      </c>
      <c r="F31" s="323" t="s">
        <v>174</v>
      </c>
      <c r="G31" s="323" t="s">
        <v>10</v>
      </c>
      <c r="H31" s="320" t="s">
        <v>90</v>
      </c>
      <c r="I31" s="332" t="s">
        <v>99</v>
      </c>
      <c r="J31" s="334"/>
      <c r="K31" s="358" t="s">
        <v>83</v>
      </c>
      <c r="L31" s="358"/>
      <c r="M31" s="358"/>
      <c r="N31" s="358" t="s">
        <v>96</v>
      </c>
      <c r="O31" s="359" t="s">
        <v>97</v>
      </c>
      <c r="P31" s="332" t="s">
        <v>98</v>
      </c>
      <c r="Q31" s="321"/>
    </row>
    <row r="32" spans="1:17" ht="104.25" customHeight="1">
      <c r="A32" s="100"/>
      <c r="B32" s="322"/>
      <c r="C32" s="324"/>
      <c r="D32" s="324"/>
      <c r="E32" s="324"/>
      <c r="F32" s="324"/>
      <c r="G32" s="324"/>
      <c r="H32" s="322"/>
      <c r="I32" s="137" t="s">
        <v>92</v>
      </c>
      <c r="J32" s="137" t="s">
        <v>81</v>
      </c>
      <c r="K32" s="137" t="s">
        <v>93</v>
      </c>
      <c r="L32" s="137" t="s">
        <v>94</v>
      </c>
      <c r="M32" s="137" t="s">
        <v>95</v>
      </c>
      <c r="N32" s="358"/>
      <c r="O32" s="359"/>
      <c r="P32" s="332"/>
      <c r="Q32" s="322"/>
    </row>
    <row r="33" spans="1:17" ht="22.5" customHeight="1">
      <c r="A33" s="100"/>
      <c r="B33" s="166">
        <v>1</v>
      </c>
      <c r="C33" s="140">
        <v>2</v>
      </c>
      <c r="D33" s="140">
        <v>3</v>
      </c>
      <c r="E33" s="141">
        <v>4</v>
      </c>
      <c r="F33" s="141">
        <v>5</v>
      </c>
      <c r="G33" s="141">
        <v>6</v>
      </c>
      <c r="H33" s="139">
        <v>7</v>
      </c>
      <c r="I33" s="142">
        <v>8</v>
      </c>
      <c r="J33" s="142">
        <v>9</v>
      </c>
      <c r="K33" s="251">
        <v>10</v>
      </c>
      <c r="L33" s="142">
        <v>11</v>
      </c>
      <c r="M33" s="142">
        <v>12</v>
      </c>
      <c r="N33" s="139">
        <v>13</v>
      </c>
      <c r="O33" s="139">
        <v>14</v>
      </c>
      <c r="P33" s="139">
        <v>15</v>
      </c>
      <c r="Q33" s="139">
        <v>16</v>
      </c>
    </row>
    <row r="34" spans="1:17" ht="64.5" customHeight="1">
      <c r="A34" s="100"/>
      <c r="B34" s="167" t="s">
        <v>65</v>
      </c>
      <c r="C34" s="229" t="s">
        <v>121</v>
      </c>
      <c r="D34" s="237" t="s">
        <v>180</v>
      </c>
      <c r="E34" s="374"/>
      <c r="F34" s="374" t="s">
        <v>70</v>
      </c>
      <c r="G34" s="171"/>
      <c r="H34" s="172" t="s">
        <v>21</v>
      </c>
      <c r="I34" s="173" t="s">
        <v>22</v>
      </c>
      <c r="J34" s="137">
        <v>792</v>
      </c>
      <c r="K34" s="174">
        <v>140</v>
      </c>
      <c r="L34" s="165"/>
      <c r="M34" s="174">
        <v>142</v>
      </c>
      <c r="N34" s="155">
        <f>K34*0.1</f>
        <v>14</v>
      </c>
      <c r="O34" s="136">
        <v>0</v>
      </c>
      <c r="P34" s="136"/>
      <c r="Q34" s="136"/>
    </row>
    <row r="35" spans="1:17" ht="40.5" customHeight="1">
      <c r="A35" s="100"/>
      <c r="B35" s="175" t="s">
        <v>66</v>
      </c>
      <c r="C35" s="229" t="s">
        <v>116</v>
      </c>
      <c r="D35" s="147" t="s">
        <v>32</v>
      </c>
      <c r="E35" s="376"/>
      <c r="F35" s="376"/>
      <c r="G35" s="160"/>
      <c r="H35" s="172" t="s">
        <v>21</v>
      </c>
      <c r="I35" s="173" t="s">
        <v>22</v>
      </c>
      <c r="J35" s="137">
        <v>792</v>
      </c>
      <c r="K35" s="242">
        <v>5</v>
      </c>
      <c r="L35" s="136"/>
      <c r="M35" s="242">
        <v>5</v>
      </c>
      <c r="N35" s="155">
        <f>K35*0.1</f>
        <v>0.5</v>
      </c>
      <c r="O35" s="136">
        <v>0</v>
      </c>
      <c r="P35" s="136"/>
      <c r="Q35" s="136"/>
    </row>
    <row r="36" spans="1:17" ht="15.75">
      <c r="A36" s="116"/>
      <c r="B36" s="178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1:17" ht="15.75">
      <c r="A37" s="116"/>
      <c r="B37" s="179"/>
      <c r="C37" s="100"/>
      <c r="D37" s="352"/>
      <c r="E37" s="352"/>
      <c r="F37" s="352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1:17" ht="15.75">
      <c r="A38" s="116"/>
      <c r="B38" s="179"/>
      <c r="C38" s="117" t="s">
        <v>5</v>
      </c>
      <c r="D38" s="53">
        <v>2</v>
      </c>
      <c r="E38" s="100"/>
      <c r="F38" s="100"/>
      <c r="G38" s="100"/>
      <c r="H38" s="100"/>
      <c r="I38" s="100"/>
      <c r="J38" s="100"/>
      <c r="K38" s="100"/>
      <c r="L38" s="100"/>
      <c r="M38" s="116"/>
      <c r="N38" s="116"/>
      <c r="O38" s="100"/>
      <c r="P38" s="100"/>
      <c r="Q38" s="116"/>
    </row>
    <row r="39" spans="1:17" ht="28.5" customHeight="1">
      <c r="A39" s="100"/>
      <c r="B39" s="129" t="s">
        <v>100</v>
      </c>
      <c r="C39" s="100"/>
      <c r="D39" s="100"/>
      <c r="E39" s="100"/>
      <c r="F39" s="100"/>
      <c r="G39" s="100"/>
      <c r="H39" s="100"/>
      <c r="I39" s="100"/>
      <c r="J39" s="100"/>
      <c r="K39" s="100"/>
      <c r="L39" s="353" t="s">
        <v>80</v>
      </c>
      <c r="M39" s="353"/>
      <c r="N39" s="354"/>
      <c r="O39" s="355" t="s">
        <v>68</v>
      </c>
      <c r="P39" s="357"/>
      <c r="Q39" s="131"/>
    </row>
    <row r="40" spans="1:17" ht="15.75" customHeight="1">
      <c r="A40" s="100"/>
      <c r="B40" s="51" t="s">
        <v>35</v>
      </c>
      <c r="C40" s="100"/>
      <c r="D40" s="100"/>
      <c r="E40" s="100"/>
      <c r="F40" s="100"/>
      <c r="G40" s="100"/>
      <c r="H40" s="100"/>
      <c r="I40" s="100"/>
      <c r="J40" s="100"/>
      <c r="K40" s="100"/>
      <c r="L40" s="353"/>
      <c r="M40" s="353"/>
      <c r="N40" s="354"/>
      <c r="O40" s="356"/>
      <c r="P40" s="357"/>
      <c r="Q40" s="180"/>
    </row>
    <row r="41" spans="1:17" ht="15.75">
      <c r="A41" s="100"/>
      <c r="B41" s="125" t="s">
        <v>101</v>
      </c>
      <c r="C41" s="100"/>
      <c r="D41" s="100"/>
      <c r="E41" s="34" t="s">
        <v>27</v>
      </c>
      <c r="F41" s="34"/>
      <c r="G41" s="34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1:17" ht="20.25" customHeight="1">
      <c r="A42" s="100"/>
      <c r="B42" s="351" t="s">
        <v>88</v>
      </c>
      <c r="C42" s="351"/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</row>
    <row r="43" spans="1:17" ht="15.75">
      <c r="A43" s="100"/>
      <c r="B43" s="181" t="s">
        <v>102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16"/>
    </row>
    <row r="44" spans="1:17" ht="67.5" customHeight="1">
      <c r="A44" s="100"/>
      <c r="B44" s="320" t="s">
        <v>89</v>
      </c>
      <c r="C44" s="332" t="s">
        <v>8</v>
      </c>
      <c r="D44" s="333"/>
      <c r="E44" s="334"/>
      <c r="F44" s="335" t="s">
        <v>82</v>
      </c>
      <c r="G44" s="336"/>
      <c r="H44" s="332" t="s">
        <v>9</v>
      </c>
      <c r="I44" s="333"/>
      <c r="J44" s="333"/>
      <c r="K44" s="333"/>
      <c r="L44" s="333"/>
      <c r="M44" s="333"/>
      <c r="N44" s="333"/>
      <c r="O44" s="333"/>
      <c r="P44" s="334"/>
      <c r="Q44" s="134"/>
    </row>
    <row r="45" spans="1:17" ht="33.75" customHeight="1">
      <c r="A45" s="100"/>
      <c r="B45" s="321"/>
      <c r="C45" s="323" t="s">
        <v>164</v>
      </c>
      <c r="D45" s="323" t="s">
        <v>183</v>
      </c>
      <c r="E45" s="323" t="s">
        <v>165</v>
      </c>
      <c r="F45" s="323" t="s">
        <v>174</v>
      </c>
      <c r="G45" s="323" t="s">
        <v>10</v>
      </c>
      <c r="H45" s="320" t="s">
        <v>90</v>
      </c>
      <c r="I45" s="332" t="s">
        <v>99</v>
      </c>
      <c r="J45" s="334"/>
      <c r="K45" s="332" t="s">
        <v>83</v>
      </c>
      <c r="L45" s="333"/>
      <c r="M45" s="334"/>
      <c r="N45" s="320" t="s">
        <v>96</v>
      </c>
      <c r="O45" s="325" t="s">
        <v>104</v>
      </c>
      <c r="P45" s="320" t="s">
        <v>98</v>
      </c>
      <c r="Q45" s="340"/>
    </row>
    <row r="46" spans="1:17" ht="94.5">
      <c r="A46" s="100"/>
      <c r="B46" s="322"/>
      <c r="C46" s="324"/>
      <c r="D46" s="324"/>
      <c r="E46" s="324"/>
      <c r="F46" s="324"/>
      <c r="G46" s="324"/>
      <c r="H46" s="322"/>
      <c r="I46" s="137" t="s">
        <v>92</v>
      </c>
      <c r="J46" s="137" t="s">
        <v>81</v>
      </c>
      <c r="K46" s="138" t="s">
        <v>93</v>
      </c>
      <c r="L46" s="138" t="s">
        <v>94</v>
      </c>
      <c r="M46" s="138" t="s">
        <v>95</v>
      </c>
      <c r="N46" s="322"/>
      <c r="O46" s="326"/>
      <c r="P46" s="322"/>
      <c r="Q46" s="340"/>
    </row>
    <row r="47" spans="1:17" ht="15.75">
      <c r="A47" s="100"/>
      <c r="B47" s="139">
        <v>1</v>
      </c>
      <c r="C47" s="140">
        <v>2</v>
      </c>
      <c r="D47" s="140">
        <v>3</v>
      </c>
      <c r="E47" s="141">
        <v>4</v>
      </c>
      <c r="F47" s="141">
        <v>5</v>
      </c>
      <c r="G47" s="141">
        <v>6</v>
      </c>
      <c r="H47" s="139">
        <v>7</v>
      </c>
      <c r="I47" s="142">
        <v>8</v>
      </c>
      <c r="J47" s="142">
        <v>9</v>
      </c>
      <c r="K47" s="142">
        <v>10</v>
      </c>
      <c r="L47" s="142">
        <v>11</v>
      </c>
      <c r="M47" s="142">
        <v>12</v>
      </c>
      <c r="N47" s="139">
        <v>13</v>
      </c>
      <c r="O47" s="139">
        <v>14</v>
      </c>
      <c r="P47" s="139">
        <v>15</v>
      </c>
      <c r="Q47" s="182"/>
    </row>
    <row r="48" spans="1:17" ht="30" customHeight="1">
      <c r="A48" s="100"/>
      <c r="B48" s="341" t="s">
        <v>61</v>
      </c>
      <c r="C48" s="320" t="s">
        <v>11</v>
      </c>
      <c r="D48" s="337" t="s">
        <v>180</v>
      </c>
      <c r="E48" s="337" t="s">
        <v>180</v>
      </c>
      <c r="F48" s="337" t="s">
        <v>70</v>
      </c>
      <c r="G48" s="337"/>
      <c r="H48" s="147" t="s">
        <v>12</v>
      </c>
      <c r="I48" s="148" t="s">
        <v>13</v>
      </c>
      <c r="J48" s="137"/>
      <c r="K48" s="136">
        <v>100</v>
      </c>
      <c r="L48" s="136"/>
      <c r="M48" s="136">
        <f>K48</f>
        <v>100</v>
      </c>
      <c r="N48" s="136">
        <f>K48*0.1</f>
        <v>10</v>
      </c>
      <c r="O48" s="136">
        <v>0</v>
      </c>
      <c r="P48" s="136"/>
      <c r="Q48" s="182"/>
    </row>
    <row r="49" spans="1:17" ht="54.75" customHeight="1">
      <c r="A49" s="100"/>
      <c r="B49" s="361"/>
      <c r="C49" s="321"/>
      <c r="D49" s="338"/>
      <c r="E49" s="338"/>
      <c r="F49" s="338"/>
      <c r="G49" s="338"/>
      <c r="H49" s="147" t="s">
        <v>15</v>
      </c>
      <c r="I49" s="148" t="s">
        <v>13</v>
      </c>
      <c r="J49" s="137"/>
      <c r="K49" s="155">
        <v>75</v>
      </c>
      <c r="L49" s="155"/>
      <c r="M49" s="155">
        <f>K49</f>
        <v>75</v>
      </c>
      <c r="N49" s="155">
        <f>K49*0.1</f>
        <v>7.5</v>
      </c>
      <c r="O49" s="136">
        <v>0</v>
      </c>
      <c r="P49" s="136"/>
      <c r="Q49" s="182"/>
    </row>
    <row r="50" spans="1:17" ht="54.75" customHeight="1">
      <c r="A50" s="100"/>
      <c r="B50" s="361"/>
      <c r="C50" s="321"/>
      <c r="D50" s="338"/>
      <c r="E50" s="338"/>
      <c r="F50" s="338"/>
      <c r="G50" s="184"/>
      <c r="H50" s="147" t="s">
        <v>41</v>
      </c>
      <c r="I50" s="148" t="s">
        <v>13</v>
      </c>
      <c r="J50" s="137"/>
      <c r="K50" s="155">
        <v>90</v>
      </c>
      <c r="L50" s="155"/>
      <c r="M50" s="155">
        <f>K50</f>
        <v>90</v>
      </c>
      <c r="N50" s="155">
        <f>K50*0.1</f>
        <v>9</v>
      </c>
      <c r="O50" s="136">
        <v>0</v>
      </c>
      <c r="P50" s="136"/>
      <c r="Q50" s="182"/>
    </row>
    <row r="51" spans="1:17" ht="36" customHeight="1">
      <c r="A51" s="100"/>
      <c r="B51" s="342"/>
      <c r="C51" s="322"/>
      <c r="D51" s="339"/>
      <c r="E51" s="339"/>
      <c r="F51" s="339"/>
      <c r="G51" s="338"/>
      <c r="H51" s="147" t="s">
        <v>178</v>
      </c>
      <c r="I51" s="148" t="s">
        <v>13</v>
      </c>
      <c r="J51" s="137"/>
      <c r="K51" s="155">
        <v>100</v>
      </c>
      <c r="L51" s="155"/>
      <c r="M51" s="155">
        <f>K51</f>
        <v>100</v>
      </c>
      <c r="N51" s="155">
        <f>K51*0.1</f>
        <v>10</v>
      </c>
      <c r="O51" s="136">
        <v>0</v>
      </c>
      <c r="P51" s="136"/>
      <c r="Q51" s="182"/>
    </row>
    <row r="52" spans="1:17" ht="96">
      <c r="A52" s="100"/>
      <c r="B52" s="241" t="s">
        <v>62</v>
      </c>
      <c r="C52" s="147" t="s">
        <v>185</v>
      </c>
      <c r="D52" s="237" t="s">
        <v>180</v>
      </c>
      <c r="E52" s="237" t="s">
        <v>180</v>
      </c>
      <c r="F52" s="183" t="s">
        <v>70</v>
      </c>
      <c r="G52" s="339"/>
      <c r="H52" s="161" t="s">
        <v>17</v>
      </c>
      <c r="I52" s="162" t="s">
        <v>18</v>
      </c>
      <c r="J52" s="163"/>
      <c r="K52" s="242">
        <v>0</v>
      </c>
      <c r="L52" s="242"/>
      <c r="M52" s="136">
        <f>K52</f>
        <v>0</v>
      </c>
      <c r="N52" s="155">
        <f>K52*0.1</f>
        <v>0</v>
      </c>
      <c r="O52" s="136">
        <f>K52-M52-N52</f>
        <v>0</v>
      </c>
      <c r="P52" s="136"/>
      <c r="Q52" s="190"/>
    </row>
    <row r="53" spans="1:17" ht="15.75" customHeight="1">
      <c r="A53" s="100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</row>
    <row r="54" spans="1:17" ht="15.75" customHeight="1">
      <c r="A54" s="100"/>
      <c r="B54" s="181" t="s">
        <v>19</v>
      </c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00"/>
    </row>
    <row r="55" spans="1:17" ht="70.5" customHeight="1">
      <c r="A55" s="100"/>
      <c r="B55" s="320" t="s">
        <v>89</v>
      </c>
      <c r="C55" s="332" t="s">
        <v>8</v>
      </c>
      <c r="D55" s="333"/>
      <c r="E55" s="334"/>
      <c r="F55" s="335" t="s">
        <v>82</v>
      </c>
      <c r="G55" s="336"/>
      <c r="H55" s="332" t="s">
        <v>20</v>
      </c>
      <c r="I55" s="333"/>
      <c r="J55" s="333"/>
      <c r="K55" s="333"/>
      <c r="L55" s="333"/>
      <c r="M55" s="333"/>
      <c r="N55" s="333"/>
      <c r="O55" s="333"/>
      <c r="P55" s="334"/>
      <c r="Q55" s="320" t="s">
        <v>84</v>
      </c>
    </row>
    <row r="56" spans="1:17" ht="34.5" customHeight="1">
      <c r="A56" s="100"/>
      <c r="B56" s="321"/>
      <c r="C56" s="323" t="s">
        <v>164</v>
      </c>
      <c r="D56" s="323" t="s">
        <v>183</v>
      </c>
      <c r="E56" s="323" t="s">
        <v>165</v>
      </c>
      <c r="F56" s="323" t="s">
        <v>174</v>
      </c>
      <c r="G56" s="323" t="s">
        <v>10</v>
      </c>
      <c r="H56" s="320" t="s">
        <v>90</v>
      </c>
      <c r="I56" s="332" t="s">
        <v>99</v>
      </c>
      <c r="J56" s="334"/>
      <c r="K56" s="332" t="s">
        <v>83</v>
      </c>
      <c r="L56" s="333"/>
      <c r="M56" s="334"/>
      <c r="N56" s="320" t="s">
        <v>96</v>
      </c>
      <c r="O56" s="325" t="s">
        <v>106</v>
      </c>
      <c r="P56" s="327" t="s">
        <v>98</v>
      </c>
      <c r="Q56" s="321"/>
    </row>
    <row r="57" spans="1:17" ht="101.25" customHeight="1">
      <c r="A57" s="100"/>
      <c r="B57" s="322"/>
      <c r="C57" s="324"/>
      <c r="D57" s="324"/>
      <c r="E57" s="324"/>
      <c r="F57" s="324"/>
      <c r="G57" s="324"/>
      <c r="H57" s="322"/>
      <c r="I57" s="137" t="s">
        <v>92</v>
      </c>
      <c r="J57" s="137" t="s">
        <v>105</v>
      </c>
      <c r="K57" s="138" t="s">
        <v>93</v>
      </c>
      <c r="L57" s="138" t="s">
        <v>94</v>
      </c>
      <c r="M57" s="138" t="s">
        <v>95</v>
      </c>
      <c r="N57" s="322"/>
      <c r="O57" s="326"/>
      <c r="P57" s="328"/>
      <c r="Q57" s="322"/>
    </row>
    <row r="58" spans="1:17" ht="15.75">
      <c r="A58" s="100"/>
      <c r="B58" s="136">
        <v>1</v>
      </c>
      <c r="C58" s="183">
        <v>2</v>
      </c>
      <c r="D58" s="183">
        <v>3</v>
      </c>
      <c r="E58" s="184">
        <v>4</v>
      </c>
      <c r="F58" s="184">
        <v>5</v>
      </c>
      <c r="G58" s="184">
        <v>6</v>
      </c>
      <c r="H58" s="136">
        <v>7</v>
      </c>
      <c r="I58" s="165">
        <v>8</v>
      </c>
      <c r="J58" s="165">
        <v>9</v>
      </c>
      <c r="K58" s="165">
        <v>10</v>
      </c>
      <c r="L58" s="165">
        <v>11</v>
      </c>
      <c r="M58" s="165">
        <v>12</v>
      </c>
      <c r="N58" s="136">
        <v>13</v>
      </c>
      <c r="O58" s="136">
        <v>14</v>
      </c>
      <c r="P58" s="136">
        <v>15</v>
      </c>
      <c r="Q58" s="136">
        <v>16</v>
      </c>
    </row>
    <row r="59" spans="1:17" ht="64.5" customHeight="1">
      <c r="A59" s="100"/>
      <c r="B59" s="175" t="s">
        <v>61</v>
      </c>
      <c r="C59" s="191" t="s">
        <v>115</v>
      </c>
      <c r="D59" s="237" t="s">
        <v>180</v>
      </c>
      <c r="E59" s="145" t="s">
        <v>159</v>
      </c>
      <c r="F59" s="337" t="s">
        <v>70</v>
      </c>
      <c r="G59" s="146"/>
      <c r="H59" s="192" t="s">
        <v>21</v>
      </c>
      <c r="I59" s="173" t="s">
        <v>22</v>
      </c>
      <c r="J59" s="137">
        <v>792</v>
      </c>
      <c r="K59" s="174">
        <v>121</v>
      </c>
      <c r="L59" s="165"/>
      <c r="M59" s="165">
        <v>125</v>
      </c>
      <c r="N59" s="193">
        <f>K59*0.1</f>
        <v>12.100000000000001</v>
      </c>
      <c r="O59" s="165">
        <v>0</v>
      </c>
      <c r="P59" s="165"/>
      <c r="Q59" s="165"/>
    </row>
    <row r="60" spans="1:17" ht="51.75" customHeight="1">
      <c r="A60" s="100"/>
      <c r="B60" s="241" t="s">
        <v>62</v>
      </c>
      <c r="C60" s="147" t="s">
        <v>126</v>
      </c>
      <c r="D60" s="147"/>
      <c r="E60" s="147" t="s">
        <v>32</v>
      </c>
      <c r="F60" s="339"/>
      <c r="G60" s="160"/>
      <c r="H60" s="172" t="s">
        <v>21</v>
      </c>
      <c r="I60" s="173" t="s">
        <v>22</v>
      </c>
      <c r="J60" s="137">
        <v>792</v>
      </c>
      <c r="K60" s="242">
        <v>1</v>
      </c>
      <c r="L60" s="136"/>
      <c r="M60" s="136">
        <f>K60</f>
        <v>1</v>
      </c>
      <c r="N60" s="193">
        <f>K60*0.1</f>
        <v>0.1</v>
      </c>
      <c r="O60" s="136">
        <v>0</v>
      </c>
      <c r="P60" s="136"/>
      <c r="Q60" s="136"/>
    </row>
    <row r="61" spans="1:17" ht="15.75">
      <c r="A61" s="100"/>
      <c r="B61" s="195"/>
      <c r="C61" s="196"/>
      <c r="D61" s="196"/>
      <c r="E61" s="197"/>
      <c r="F61" s="197"/>
      <c r="G61" s="197"/>
      <c r="H61" s="198"/>
      <c r="I61" s="199"/>
      <c r="J61" s="134"/>
      <c r="K61" s="201"/>
      <c r="L61" s="201"/>
      <c r="M61" s="201"/>
      <c r="N61" s="201"/>
      <c r="O61" s="201"/>
      <c r="P61" s="201"/>
      <c r="Q61" s="135"/>
    </row>
    <row r="62" spans="1:17" ht="15.75">
      <c r="A62" s="100"/>
      <c r="B62" s="114"/>
      <c r="C62" s="117" t="s">
        <v>5</v>
      </c>
      <c r="D62" s="50">
        <v>3</v>
      </c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1:17" ht="15.75" customHeight="1">
      <c r="A63" s="100"/>
      <c r="B63" s="129" t="s">
        <v>6</v>
      </c>
      <c r="C63" s="100"/>
      <c r="D63" s="100"/>
      <c r="E63" s="100"/>
      <c r="F63" s="100"/>
      <c r="G63" s="100"/>
      <c r="H63" s="100"/>
      <c r="I63" s="100"/>
      <c r="J63" s="100"/>
      <c r="K63" s="100"/>
      <c r="L63" s="353" t="s">
        <v>80</v>
      </c>
      <c r="M63" s="353"/>
      <c r="N63" s="354"/>
      <c r="O63" s="355" t="s">
        <v>69</v>
      </c>
      <c r="P63" s="202"/>
      <c r="Q63" s="131"/>
    </row>
    <row r="64" spans="1:17" ht="15.75">
      <c r="A64" s="100"/>
      <c r="B64" s="47" t="s">
        <v>39</v>
      </c>
      <c r="C64" s="100"/>
      <c r="D64" s="100"/>
      <c r="E64" s="100"/>
      <c r="F64" s="100"/>
      <c r="G64" s="100"/>
      <c r="H64" s="100"/>
      <c r="I64" s="100"/>
      <c r="J64" s="100"/>
      <c r="K64" s="100"/>
      <c r="L64" s="353"/>
      <c r="M64" s="353"/>
      <c r="N64" s="354"/>
      <c r="O64" s="356"/>
      <c r="P64" s="202"/>
      <c r="Q64" s="114"/>
    </row>
    <row r="65" spans="1:17" ht="15.75">
      <c r="A65" s="100"/>
      <c r="B65" s="125" t="s">
        <v>101</v>
      </c>
      <c r="C65" s="100"/>
      <c r="D65" s="100"/>
      <c r="E65" s="47" t="s">
        <v>27</v>
      </c>
      <c r="F65" s="47"/>
      <c r="G65" s="47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1:17" ht="15.75">
      <c r="A66" s="100"/>
      <c r="B66" s="351" t="s">
        <v>88</v>
      </c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</row>
    <row r="67" spans="1:17" ht="15.75">
      <c r="A67" s="100"/>
      <c r="B67" s="203" t="s">
        <v>7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16"/>
    </row>
    <row r="68" spans="1:17" ht="63" customHeight="1">
      <c r="A68" s="100"/>
      <c r="B68" s="320" t="s">
        <v>89</v>
      </c>
      <c r="C68" s="332" t="s">
        <v>8</v>
      </c>
      <c r="D68" s="333"/>
      <c r="E68" s="334"/>
      <c r="F68" s="335" t="s">
        <v>107</v>
      </c>
      <c r="G68" s="336"/>
      <c r="H68" s="332" t="s">
        <v>9</v>
      </c>
      <c r="I68" s="333"/>
      <c r="J68" s="333"/>
      <c r="K68" s="333"/>
      <c r="L68" s="333"/>
      <c r="M68" s="333"/>
      <c r="N68" s="333"/>
      <c r="O68" s="333"/>
      <c r="P68" s="334"/>
      <c r="Q68" s="134"/>
    </row>
    <row r="69" spans="1:17" ht="35.25" customHeight="1">
      <c r="A69" s="100"/>
      <c r="B69" s="321"/>
      <c r="C69" s="323" t="s">
        <v>164</v>
      </c>
      <c r="D69" s="323" t="s">
        <v>183</v>
      </c>
      <c r="E69" s="323" t="s">
        <v>165</v>
      </c>
      <c r="F69" s="323" t="s">
        <v>174</v>
      </c>
      <c r="G69" s="323" t="s">
        <v>10</v>
      </c>
      <c r="H69" s="320" t="s">
        <v>90</v>
      </c>
      <c r="I69" s="332" t="s">
        <v>99</v>
      </c>
      <c r="J69" s="334"/>
      <c r="K69" s="332" t="s">
        <v>108</v>
      </c>
      <c r="L69" s="333"/>
      <c r="M69" s="334"/>
      <c r="N69" s="320" t="s">
        <v>96</v>
      </c>
      <c r="O69" s="325" t="s">
        <v>97</v>
      </c>
      <c r="P69" s="320" t="s">
        <v>98</v>
      </c>
      <c r="Q69" s="360"/>
    </row>
    <row r="70" spans="1:17" ht="109.5" customHeight="1">
      <c r="A70" s="100"/>
      <c r="B70" s="321"/>
      <c r="C70" s="324"/>
      <c r="D70" s="324"/>
      <c r="E70" s="324"/>
      <c r="F70" s="324"/>
      <c r="G70" s="378"/>
      <c r="H70" s="321"/>
      <c r="I70" s="138" t="s">
        <v>92</v>
      </c>
      <c r="J70" s="138" t="s">
        <v>81</v>
      </c>
      <c r="K70" s="204" t="s">
        <v>103</v>
      </c>
      <c r="L70" s="138" t="s">
        <v>94</v>
      </c>
      <c r="M70" s="204" t="s">
        <v>95</v>
      </c>
      <c r="N70" s="321"/>
      <c r="O70" s="377"/>
      <c r="P70" s="321"/>
      <c r="Q70" s="360"/>
    </row>
    <row r="71" spans="1:17" ht="16.5" customHeight="1">
      <c r="A71" s="100"/>
      <c r="B71" s="142">
        <v>1</v>
      </c>
      <c r="C71" s="205">
        <v>2</v>
      </c>
      <c r="D71" s="205">
        <v>3</v>
      </c>
      <c r="E71" s="205">
        <v>4</v>
      </c>
      <c r="F71" s="205">
        <v>5</v>
      </c>
      <c r="G71" s="205">
        <v>6</v>
      </c>
      <c r="H71" s="142">
        <v>7</v>
      </c>
      <c r="I71" s="142">
        <v>8</v>
      </c>
      <c r="J71" s="142">
        <v>9</v>
      </c>
      <c r="K71" s="142">
        <v>10</v>
      </c>
      <c r="L71" s="142">
        <v>11</v>
      </c>
      <c r="M71" s="142">
        <v>12</v>
      </c>
      <c r="N71" s="142">
        <v>13</v>
      </c>
      <c r="O71" s="142">
        <v>14</v>
      </c>
      <c r="P71" s="142">
        <v>15</v>
      </c>
      <c r="Q71" s="135"/>
    </row>
    <row r="72" spans="1:17" ht="31.5" customHeight="1">
      <c r="A72" s="100"/>
      <c r="B72" s="341" t="s">
        <v>63</v>
      </c>
      <c r="C72" s="343" t="s">
        <v>115</v>
      </c>
      <c r="D72" s="337" t="s">
        <v>180</v>
      </c>
      <c r="E72" s="375" t="s">
        <v>180</v>
      </c>
      <c r="F72" s="153" t="s">
        <v>70</v>
      </c>
      <c r="G72" s="153"/>
      <c r="H72" s="147" t="s">
        <v>12</v>
      </c>
      <c r="I72" s="206" t="s">
        <v>13</v>
      </c>
      <c r="J72" s="207"/>
      <c r="K72" s="136">
        <v>100</v>
      </c>
      <c r="L72" s="136"/>
      <c r="M72" s="136">
        <f>K72</f>
        <v>100</v>
      </c>
      <c r="N72" s="136">
        <f>K72*0.1</f>
        <v>10</v>
      </c>
      <c r="O72" s="136">
        <v>0</v>
      </c>
      <c r="P72" s="136"/>
      <c r="Q72" s="135"/>
    </row>
    <row r="73" spans="1:17" ht="47.25" customHeight="1">
      <c r="A73" s="100"/>
      <c r="B73" s="342"/>
      <c r="C73" s="344"/>
      <c r="D73" s="339"/>
      <c r="E73" s="375"/>
      <c r="F73" s="153"/>
      <c r="G73" s="153"/>
      <c r="H73" s="147" t="s">
        <v>15</v>
      </c>
      <c r="I73" s="148" t="s">
        <v>13</v>
      </c>
      <c r="J73" s="137"/>
      <c r="K73" s="155">
        <v>85</v>
      </c>
      <c r="L73" s="155"/>
      <c r="M73" s="155">
        <f>K73</f>
        <v>85</v>
      </c>
      <c r="N73" s="155">
        <f>K73*0.1</f>
        <v>8.5</v>
      </c>
      <c r="O73" s="136">
        <v>0</v>
      </c>
      <c r="P73" s="136"/>
      <c r="Q73" s="135"/>
    </row>
    <row r="74" spans="1:17" ht="27.75" customHeight="1">
      <c r="A74" s="100"/>
      <c r="B74" s="345"/>
      <c r="C74" s="348"/>
      <c r="D74" s="348"/>
      <c r="E74" s="375"/>
      <c r="F74" s="153"/>
      <c r="G74" s="153"/>
      <c r="H74" s="147" t="s">
        <v>16</v>
      </c>
      <c r="I74" s="148" t="s">
        <v>13</v>
      </c>
      <c r="J74" s="137"/>
      <c r="K74" s="155">
        <v>100</v>
      </c>
      <c r="L74" s="155"/>
      <c r="M74" s="155">
        <f>K74</f>
        <v>100</v>
      </c>
      <c r="N74" s="155">
        <f>K74*0.1</f>
        <v>10</v>
      </c>
      <c r="O74" s="136">
        <v>0</v>
      </c>
      <c r="P74" s="136"/>
      <c r="Q74" s="135"/>
    </row>
    <row r="75" spans="1:17" ht="96">
      <c r="A75" s="100"/>
      <c r="B75" s="381"/>
      <c r="C75" s="379"/>
      <c r="D75" s="379"/>
      <c r="E75" s="376"/>
      <c r="F75" s="160"/>
      <c r="G75" s="160"/>
      <c r="H75" s="161" t="s">
        <v>71</v>
      </c>
      <c r="I75" s="162" t="s">
        <v>18</v>
      </c>
      <c r="J75" s="163"/>
      <c r="K75" s="242">
        <v>0</v>
      </c>
      <c r="L75" s="242"/>
      <c r="M75" s="136">
        <f>K75</f>
        <v>0</v>
      </c>
      <c r="N75" s="155">
        <f>K75*0.1</f>
        <v>0</v>
      </c>
      <c r="O75" s="136">
        <f>K75-M75-N75</f>
        <v>0</v>
      </c>
      <c r="P75" s="136"/>
      <c r="Q75" s="116"/>
    </row>
    <row r="76" spans="1:17" ht="15.75">
      <c r="A76" s="100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</row>
    <row r="77" spans="1:17" ht="24" customHeight="1">
      <c r="A77" s="100"/>
      <c r="B77" s="203" t="s">
        <v>19</v>
      </c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00"/>
    </row>
    <row r="78" spans="1:17" ht="63.75" customHeight="1">
      <c r="A78" s="100"/>
      <c r="B78" s="320" t="s">
        <v>89</v>
      </c>
      <c r="C78" s="332" t="s">
        <v>8</v>
      </c>
      <c r="D78" s="333"/>
      <c r="E78" s="334"/>
      <c r="F78" s="335" t="s">
        <v>107</v>
      </c>
      <c r="G78" s="336"/>
      <c r="H78" s="332" t="s">
        <v>20</v>
      </c>
      <c r="I78" s="333"/>
      <c r="J78" s="333"/>
      <c r="K78" s="333"/>
      <c r="L78" s="333"/>
      <c r="M78" s="333"/>
      <c r="N78" s="333"/>
      <c r="O78" s="333"/>
      <c r="P78" s="333"/>
      <c r="Q78" s="320" t="s">
        <v>84</v>
      </c>
    </row>
    <row r="79" spans="1:17" ht="37.5" customHeight="1">
      <c r="A79" s="100"/>
      <c r="B79" s="321"/>
      <c r="C79" s="323" t="s">
        <v>164</v>
      </c>
      <c r="D79" s="323" t="s">
        <v>183</v>
      </c>
      <c r="E79" s="323" t="s">
        <v>165</v>
      </c>
      <c r="F79" s="323" t="s">
        <v>174</v>
      </c>
      <c r="G79" s="323" t="s">
        <v>10</v>
      </c>
      <c r="H79" s="320" t="s">
        <v>90</v>
      </c>
      <c r="I79" s="332" t="s">
        <v>99</v>
      </c>
      <c r="J79" s="334"/>
      <c r="K79" s="332" t="s">
        <v>108</v>
      </c>
      <c r="L79" s="333"/>
      <c r="M79" s="334"/>
      <c r="N79" s="320" t="s">
        <v>96</v>
      </c>
      <c r="O79" s="325" t="s">
        <v>97</v>
      </c>
      <c r="P79" s="327" t="s">
        <v>98</v>
      </c>
      <c r="Q79" s="321"/>
    </row>
    <row r="80" spans="1:17" ht="94.5">
      <c r="A80" s="100"/>
      <c r="B80" s="321"/>
      <c r="C80" s="324"/>
      <c r="D80" s="324"/>
      <c r="E80" s="324"/>
      <c r="F80" s="324"/>
      <c r="G80" s="378"/>
      <c r="H80" s="321"/>
      <c r="I80" s="138" t="s">
        <v>92</v>
      </c>
      <c r="J80" s="138" t="s">
        <v>81</v>
      </c>
      <c r="K80" s="204" t="s">
        <v>103</v>
      </c>
      <c r="L80" s="138" t="s">
        <v>94</v>
      </c>
      <c r="M80" s="204" t="s">
        <v>95</v>
      </c>
      <c r="N80" s="321"/>
      <c r="O80" s="377"/>
      <c r="P80" s="380"/>
      <c r="Q80" s="321"/>
    </row>
    <row r="81" spans="1:17" ht="15.75">
      <c r="A81" s="100"/>
      <c r="B81" s="142">
        <v>1</v>
      </c>
      <c r="C81" s="205">
        <v>2</v>
      </c>
      <c r="D81" s="205">
        <v>3</v>
      </c>
      <c r="E81" s="205">
        <v>4</v>
      </c>
      <c r="F81" s="205">
        <v>5</v>
      </c>
      <c r="G81" s="205">
        <v>6</v>
      </c>
      <c r="H81" s="142">
        <v>7</v>
      </c>
      <c r="I81" s="142">
        <v>8</v>
      </c>
      <c r="J81" s="142">
        <v>9</v>
      </c>
      <c r="K81" s="142">
        <v>10</v>
      </c>
      <c r="L81" s="142">
        <v>11</v>
      </c>
      <c r="M81" s="142">
        <v>12</v>
      </c>
      <c r="N81" s="142">
        <v>13</v>
      </c>
      <c r="O81" s="142">
        <v>14</v>
      </c>
      <c r="P81" s="142">
        <v>15</v>
      </c>
      <c r="Q81" s="142">
        <v>16</v>
      </c>
    </row>
    <row r="82" spans="1:17" ht="68.25" customHeight="1">
      <c r="A82" s="100"/>
      <c r="B82" s="241" t="s">
        <v>63</v>
      </c>
      <c r="C82" s="147" t="s">
        <v>115</v>
      </c>
      <c r="D82" s="237" t="s">
        <v>186</v>
      </c>
      <c r="E82" s="171" t="s">
        <v>186</v>
      </c>
      <c r="F82" s="171" t="s">
        <v>70</v>
      </c>
      <c r="G82" s="171"/>
      <c r="H82" s="192" t="s">
        <v>21</v>
      </c>
      <c r="I82" s="208" t="s">
        <v>22</v>
      </c>
      <c r="J82" s="207">
        <v>792</v>
      </c>
      <c r="K82" s="242">
        <v>18</v>
      </c>
      <c r="L82" s="136"/>
      <c r="M82" s="242">
        <v>19</v>
      </c>
      <c r="N82" s="155">
        <f>K82*0.1</f>
        <v>1.8</v>
      </c>
      <c r="O82" s="136">
        <v>0</v>
      </c>
      <c r="P82" s="136"/>
      <c r="Q82" s="136"/>
    </row>
    <row r="83" spans="1:17" ht="15.75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1:17" ht="15.75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231"/>
      <c r="O84" s="100"/>
      <c r="P84" s="100"/>
      <c r="Q84" s="100"/>
    </row>
    <row r="85" spans="1:17" ht="15.75">
      <c r="A85" s="100"/>
      <c r="B85" s="329" t="s">
        <v>109</v>
      </c>
      <c r="C85" s="329"/>
      <c r="D85" s="330" t="s">
        <v>129</v>
      </c>
      <c r="E85" s="330"/>
      <c r="F85" s="330"/>
      <c r="G85" s="330"/>
      <c r="H85" s="330"/>
      <c r="I85" s="330"/>
      <c r="J85" s="330"/>
      <c r="K85" s="100"/>
      <c r="L85" s="100"/>
      <c r="M85" s="100"/>
      <c r="N85" s="330" t="s">
        <v>130</v>
      </c>
      <c r="O85" s="330"/>
      <c r="P85" s="100"/>
      <c r="Q85" s="100"/>
    </row>
    <row r="86" spans="1:17" ht="15.75">
      <c r="A86" s="100"/>
      <c r="B86" s="222" t="str">
        <f>D4</f>
        <v>" 01 "  АПРЕЛЯ   2021г</v>
      </c>
      <c r="C86" s="221"/>
      <c r="D86" s="221"/>
      <c r="E86" s="223" t="s">
        <v>110</v>
      </c>
      <c r="F86" s="223"/>
      <c r="G86" s="223"/>
      <c r="H86" s="331"/>
      <c r="I86" s="331"/>
      <c r="J86" s="221"/>
      <c r="K86" s="100"/>
      <c r="L86" s="223" t="s">
        <v>24</v>
      </c>
      <c r="M86" s="100"/>
      <c r="N86" s="331" t="s">
        <v>112</v>
      </c>
      <c r="O86" s="331"/>
      <c r="P86" s="100"/>
      <c r="Q86" s="100"/>
    </row>
    <row r="87" spans="1:17" ht="15.75">
      <c r="A87" s="100"/>
      <c r="B87" s="221"/>
      <c r="C87" s="221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100"/>
    </row>
    <row r="88" spans="2:16" ht="15.75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</row>
    <row r="89" spans="2:16" ht="15.75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</row>
    <row r="90" spans="2:13" ht="15.75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2:16" ht="15.75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6"/>
      <c r="O91" s="6"/>
      <c r="P91" s="6"/>
    </row>
    <row r="92" spans="2:13" ht="15.75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2:16" ht="15.75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9"/>
      <c r="O93" s="29"/>
      <c r="P93" s="29"/>
    </row>
    <row r="94" spans="2:16" ht="83.25" customHeight="1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30"/>
      <c r="O94" s="30"/>
      <c r="P94" s="30"/>
    </row>
    <row r="95" spans="2:16" ht="61.5" customHeight="1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30"/>
      <c r="O95" s="30"/>
      <c r="P95" s="30"/>
    </row>
    <row r="96" spans="2:16" ht="15.75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1"/>
      <c r="O96" s="21"/>
      <c r="P96" s="21"/>
    </row>
    <row r="97" spans="2:16" ht="15.75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1"/>
      <c r="O97" s="21"/>
      <c r="P97" s="21"/>
    </row>
    <row r="98" spans="2:16" ht="15.75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1"/>
      <c r="O98" s="21"/>
      <c r="P98" s="21"/>
    </row>
    <row r="99" spans="2:16" ht="15.75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1"/>
      <c r="O99" s="21"/>
      <c r="P99" s="21"/>
    </row>
    <row r="100" spans="2:16" ht="15.75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1"/>
      <c r="O100" s="21"/>
      <c r="P100" s="21"/>
    </row>
    <row r="101" spans="2:16" ht="15.75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1"/>
      <c r="O101" s="21"/>
      <c r="P101" s="21"/>
    </row>
    <row r="102" spans="2:13" ht="15.75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2:13" ht="15.75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2:13" ht="15.75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spans="2:13" ht="15.75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spans="2:13" ht="15.75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spans="2:13" ht="15.75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2:16" ht="15.75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9"/>
      <c r="O108" s="29"/>
      <c r="P108" s="29"/>
    </row>
    <row r="109" spans="2:16" ht="29.25" customHeight="1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9"/>
      <c r="O109" s="29"/>
      <c r="P109" s="29"/>
    </row>
    <row r="110" spans="2:16" ht="15.75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9"/>
      <c r="O110" s="29"/>
      <c r="P110" s="29"/>
    </row>
    <row r="111" spans="2:16" ht="15.75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1"/>
      <c r="O111" s="21"/>
      <c r="P111" s="21"/>
    </row>
    <row r="112" spans="2:16" ht="15.75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1"/>
      <c r="O112" s="21"/>
      <c r="P112" s="21"/>
    </row>
    <row r="113" spans="2:13" ht="15.75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</sheetData>
  <sheetProtection/>
  <mergeCells count="143">
    <mergeCell ref="E48:E51"/>
    <mergeCell ref="B85:C85"/>
    <mergeCell ref="D85:J85"/>
    <mergeCell ref="N85:O85"/>
    <mergeCell ref="H86:I86"/>
    <mergeCell ref="N86:O86"/>
    <mergeCell ref="G79:G80"/>
    <mergeCell ref="H79:H80"/>
    <mergeCell ref="I79:J79"/>
    <mergeCell ref="B78:B80"/>
    <mergeCell ref="C78:E78"/>
    <mergeCell ref="F78:G78"/>
    <mergeCell ref="H78:P78"/>
    <mergeCell ref="P79:P80"/>
    <mergeCell ref="N69:N70"/>
    <mergeCell ref="O69:O70"/>
    <mergeCell ref="P69:P70"/>
    <mergeCell ref="F79:F80"/>
    <mergeCell ref="D74:D75"/>
    <mergeCell ref="H69:H70"/>
    <mergeCell ref="Q69:Q70"/>
    <mergeCell ref="E69:E70"/>
    <mergeCell ref="K79:M79"/>
    <mergeCell ref="N79:N80"/>
    <mergeCell ref="O79:O80"/>
    <mergeCell ref="C74:C75"/>
    <mergeCell ref="Q78:Q80"/>
    <mergeCell ref="C79:C80"/>
    <mergeCell ref="D79:D80"/>
    <mergeCell ref="E79:E80"/>
    <mergeCell ref="F59:F60"/>
    <mergeCell ref="L63:N64"/>
    <mergeCell ref="H68:P68"/>
    <mergeCell ref="B72:B73"/>
    <mergeCell ref="C72:C73"/>
    <mergeCell ref="D72:D73"/>
    <mergeCell ref="E72:E75"/>
    <mergeCell ref="B74:B75"/>
    <mergeCell ref="O63:O64"/>
    <mergeCell ref="B66:Q66"/>
    <mergeCell ref="B68:B70"/>
    <mergeCell ref="C68:E68"/>
    <mergeCell ref="F68:G68"/>
    <mergeCell ref="C69:C70"/>
    <mergeCell ref="D69:D70"/>
    <mergeCell ref="F69:F70"/>
    <mergeCell ref="G69:G70"/>
    <mergeCell ref="I69:J69"/>
    <mergeCell ref="K69:M69"/>
    <mergeCell ref="Q55:Q57"/>
    <mergeCell ref="C56:C57"/>
    <mergeCell ref="D56:D57"/>
    <mergeCell ref="E56:E57"/>
    <mergeCell ref="F56:F57"/>
    <mergeCell ref="G56:G57"/>
    <mergeCell ref="H56:H57"/>
    <mergeCell ref="I56:J56"/>
    <mergeCell ref="K56:M56"/>
    <mergeCell ref="N56:N57"/>
    <mergeCell ref="B55:B57"/>
    <mergeCell ref="C55:E55"/>
    <mergeCell ref="F55:G55"/>
    <mergeCell ref="H55:P55"/>
    <mergeCell ref="O56:O57"/>
    <mergeCell ref="P56:P57"/>
    <mergeCell ref="Q45:Q46"/>
    <mergeCell ref="B48:B51"/>
    <mergeCell ref="C48:C51"/>
    <mergeCell ref="D48:D51"/>
    <mergeCell ref="F48:F51"/>
    <mergeCell ref="G48:G49"/>
    <mergeCell ref="G51:G52"/>
    <mergeCell ref="H45:H46"/>
    <mergeCell ref="I45:J45"/>
    <mergeCell ref="K45:M45"/>
    <mergeCell ref="N45:N46"/>
    <mergeCell ref="O45:O46"/>
    <mergeCell ref="P45:P46"/>
    <mergeCell ref="B42:Q42"/>
    <mergeCell ref="B44:B46"/>
    <mergeCell ref="C44:E44"/>
    <mergeCell ref="F44:G44"/>
    <mergeCell ref="H44:P44"/>
    <mergeCell ref="C45:C46"/>
    <mergeCell ref="D45:D46"/>
    <mergeCell ref="E45:E46"/>
    <mergeCell ref="F45:F46"/>
    <mergeCell ref="G45:G46"/>
    <mergeCell ref="E34:E35"/>
    <mergeCell ref="F34:F35"/>
    <mergeCell ref="D37:F37"/>
    <mergeCell ref="L39:N40"/>
    <mergeCell ref="O39:O40"/>
    <mergeCell ref="P39:P40"/>
    <mergeCell ref="H31:H32"/>
    <mergeCell ref="I31:J31"/>
    <mergeCell ref="K31:M31"/>
    <mergeCell ref="N31:N32"/>
    <mergeCell ref="O31:O32"/>
    <mergeCell ref="P31:P32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G31:G32"/>
    <mergeCell ref="P20:P21"/>
    <mergeCell ref="Q20:Q21"/>
    <mergeCell ref="B23:B24"/>
    <mergeCell ref="C23:C24"/>
    <mergeCell ref="D23:D24"/>
    <mergeCell ref="E23:E27"/>
    <mergeCell ref="F23:F27"/>
    <mergeCell ref="B25:B27"/>
    <mergeCell ref="C25:C27"/>
    <mergeCell ref="D25:D27"/>
    <mergeCell ref="G20:G21"/>
    <mergeCell ref="H20:H21"/>
    <mergeCell ref="I20:J20"/>
    <mergeCell ref="K20:M20"/>
    <mergeCell ref="N20:N21"/>
    <mergeCell ref="O20:O21"/>
    <mergeCell ref="L14:N14"/>
    <mergeCell ref="B17:Q17"/>
    <mergeCell ref="B19:B21"/>
    <mergeCell ref="C19:E19"/>
    <mergeCell ref="F19:G19"/>
    <mergeCell ref="H19:P19"/>
    <mergeCell ref="C20:C21"/>
    <mergeCell ref="D20:D21"/>
    <mergeCell ref="E20:E21"/>
    <mergeCell ref="F20:F21"/>
    <mergeCell ref="C2:H2"/>
    <mergeCell ref="B6:E6"/>
    <mergeCell ref="G6:K6"/>
    <mergeCell ref="B7:G7"/>
    <mergeCell ref="H7:J7"/>
    <mergeCell ref="B8:D8"/>
    <mergeCell ref="G8:K8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4" r:id="rId1"/>
  <rowBreaks count="4" manualBreakCount="4">
    <brk id="28" max="14" man="1"/>
    <brk id="36" max="16" man="1"/>
    <brk id="61" max="16" man="1"/>
    <brk id="8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Q113"/>
  <sheetViews>
    <sheetView view="pageBreakPreview" zoomScale="80" zoomScaleSheetLayoutView="80" zoomScalePageLayoutView="0" workbookViewId="0" topLeftCell="A76">
      <selection activeCell="K75" sqref="K75"/>
    </sheetView>
  </sheetViews>
  <sheetFormatPr defaultColWidth="8.8515625" defaultRowHeight="12.75"/>
  <cols>
    <col min="1" max="1" width="8.8515625" style="1" customWidth="1"/>
    <col min="2" max="2" width="24.8515625" style="1" customWidth="1"/>
    <col min="3" max="3" width="19.57421875" style="1" customWidth="1"/>
    <col min="4" max="4" width="18.421875" style="1" customWidth="1"/>
    <col min="5" max="7" width="14.7109375" style="1" customWidth="1"/>
    <col min="8" max="8" width="23.00390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15.75">
      <c r="A2" s="100"/>
      <c r="B2" s="100"/>
      <c r="C2" s="352" t="str">
        <f>'лозновская сош '!C2:H2</f>
        <v>МОНИТОРИНГ О ВЫПОЛНЕНИИ МУНИЦИПАЛЬНОГО ЗАДАНИЯ №</v>
      </c>
      <c r="D2" s="352"/>
      <c r="E2" s="352"/>
      <c r="F2" s="352"/>
      <c r="G2" s="352"/>
      <c r="H2" s="364"/>
      <c r="I2" s="115">
        <v>31</v>
      </c>
      <c r="J2" s="100"/>
      <c r="K2" s="100"/>
      <c r="L2" s="100"/>
      <c r="M2" s="100"/>
      <c r="N2" s="100"/>
      <c r="O2" s="100"/>
      <c r="P2" s="100"/>
      <c r="Q2" s="100"/>
    </row>
    <row r="3" spans="1:17" ht="15.75">
      <c r="A3" s="100"/>
      <c r="B3" s="100"/>
      <c r="C3" s="100"/>
      <c r="D3" s="100" t="str">
        <f>'лозновская сош '!D3</f>
        <v>на 2021 год и плановый период 2022 и 2023 годов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15" t="s">
        <v>75</v>
      </c>
      <c r="P3" s="116"/>
      <c r="Q3" s="100"/>
    </row>
    <row r="4" spans="1:17" ht="31.5">
      <c r="A4" s="100"/>
      <c r="B4" s="100"/>
      <c r="C4" s="117" t="s">
        <v>0</v>
      </c>
      <c r="D4" s="118" t="str">
        <f>'лозновская сош '!D4</f>
        <v>" 01 "  АПРЕЛЯ   2021г</v>
      </c>
      <c r="E4" s="100"/>
      <c r="F4" s="100"/>
      <c r="G4" s="100"/>
      <c r="H4" s="100"/>
      <c r="I4" s="100"/>
      <c r="J4" s="100"/>
      <c r="K4" s="100"/>
      <c r="L4" s="100"/>
      <c r="M4" s="100"/>
      <c r="N4" s="119" t="s">
        <v>76</v>
      </c>
      <c r="O4" s="120" t="s">
        <v>85</v>
      </c>
      <c r="P4" s="116"/>
      <c r="Q4" s="100"/>
    </row>
    <row r="5" spans="1:17" ht="15.7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 t="s">
        <v>77</v>
      </c>
      <c r="O5" s="121">
        <f>'лозновская сош '!O5</f>
        <v>44287</v>
      </c>
      <c r="P5" s="122"/>
      <c r="Q5" s="100"/>
    </row>
    <row r="6" spans="1:17" ht="30.75" customHeight="1">
      <c r="A6" s="100"/>
      <c r="B6" s="365" t="s">
        <v>86</v>
      </c>
      <c r="C6" s="365"/>
      <c r="D6" s="365"/>
      <c r="E6" s="365"/>
      <c r="F6" s="124"/>
      <c r="G6" s="366" t="s">
        <v>123</v>
      </c>
      <c r="H6" s="366"/>
      <c r="I6" s="366"/>
      <c r="J6" s="366"/>
      <c r="K6" s="366"/>
      <c r="L6" s="100"/>
      <c r="M6" s="100"/>
      <c r="N6" s="119" t="s">
        <v>78</v>
      </c>
      <c r="O6" s="115"/>
      <c r="P6" s="116"/>
      <c r="Q6" s="100"/>
    </row>
    <row r="7" spans="1:17" ht="21" customHeight="1">
      <c r="A7" s="100"/>
      <c r="B7" s="365" t="s">
        <v>87</v>
      </c>
      <c r="C7" s="365"/>
      <c r="D7" s="365"/>
      <c r="E7" s="365"/>
      <c r="F7" s="365"/>
      <c r="G7" s="365"/>
      <c r="H7" s="365" t="s">
        <v>1</v>
      </c>
      <c r="I7" s="365"/>
      <c r="J7" s="365"/>
      <c r="K7" s="125"/>
      <c r="L7" s="100"/>
      <c r="M7" s="100"/>
      <c r="N7" s="100" t="s">
        <v>79</v>
      </c>
      <c r="O7" s="115"/>
      <c r="P7" s="116"/>
      <c r="Q7" s="100"/>
    </row>
    <row r="8" spans="1:17" ht="24" customHeight="1">
      <c r="A8" s="100"/>
      <c r="B8" s="367" t="s">
        <v>2</v>
      </c>
      <c r="C8" s="367"/>
      <c r="D8" s="367"/>
      <c r="E8" s="126"/>
      <c r="F8" s="126"/>
      <c r="G8" s="368" t="s">
        <v>25</v>
      </c>
      <c r="H8" s="368"/>
      <c r="I8" s="368"/>
      <c r="J8" s="368"/>
      <c r="K8" s="368"/>
      <c r="L8" s="127"/>
      <c r="M8" s="100"/>
      <c r="N8" s="100" t="s">
        <v>79</v>
      </c>
      <c r="O8" s="115"/>
      <c r="P8" s="116"/>
      <c r="Q8" s="100"/>
    </row>
    <row r="9" spans="1:17" ht="15.75">
      <c r="A9" s="100"/>
      <c r="B9" s="100" t="s">
        <v>3</v>
      </c>
      <c r="C9" s="100"/>
      <c r="D9" s="100" t="str">
        <f>'свод школы'!D9</f>
        <v>Квартальная</v>
      </c>
      <c r="E9" s="100"/>
      <c r="F9" s="100"/>
      <c r="G9" s="100"/>
      <c r="H9" s="100"/>
      <c r="I9" s="100"/>
      <c r="J9" s="100"/>
      <c r="K9" s="100"/>
      <c r="L9" s="100"/>
      <c r="M9" s="100"/>
      <c r="N9" s="100" t="s">
        <v>79</v>
      </c>
      <c r="O9" s="115"/>
      <c r="P9" s="116"/>
      <c r="Q9" s="100"/>
    </row>
    <row r="10" spans="1:17" ht="15.75">
      <c r="A10" s="100"/>
      <c r="B10" s="100"/>
      <c r="C10" s="100" t="s">
        <v>215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15"/>
      <c r="P10" s="116"/>
      <c r="Q10" s="100"/>
    </row>
    <row r="11" spans="1:17" ht="15.7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</row>
    <row r="12" spans="1:17" ht="15.75">
      <c r="A12" s="100"/>
      <c r="B12" s="114"/>
      <c r="C12" s="125" t="s">
        <v>4</v>
      </c>
      <c r="D12" s="100"/>
      <c r="E12" s="100"/>
      <c r="F12" s="100"/>
      <c r="G12" s="100"/>
      <c r="H12" s="100"/>
      <c r="I12" s="128"/>
      <c r="J12" s="100"/>
      <c r="K12" s="100"/>
      <c r="L12" s="100"/>
      <c r="M12" s="100"/>
      <c r="N12" s="100"/>
      <c r="O12" s="100"/>
      <c r="P12" s="100"/>
      <c r="Q12" s="100"/>
    </row>
    <row r="13" spans="1:17" ht="15.75">
      <c r="A13" s="100"/>
      <c r="B13" s="114"/>
      <c r="C13" s="117" t="s">
        <v>5</v>
      </c>
      <c r="D13" s="33">
        <v>1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1:17" ht="52.5" customHeight="1">
      <c r="A14" s="100"/>
      <c r="B14" s="129" t="s">
        <v>6</v>
      </c>
      <c r="C14" s="100"/>
      <c r="D14" s="100"/>
      <c r="E14" s="100"/>
      <c r="F14" s="100"/>
      <c r="G14" s="100"/>
      <c r="H14" s="100"/>
      <c r="I14" s="100"/>
      <c r="J14" s="100"/>
      <c r="K14" s="100"/>
      <c r="L14" s="362" t="s">
        <v>80</v>
      </c>
      <c r="M14" s="362"/>
      <c r="N14" s="363"/>
      <c r="O14" s="130" t="s">
        <v>67</v>
      </c>
      <c r="P14" s="131"/>
      <c r="Q14" s="131"/>
    </row>
    <row r="15" spans="1:17" ht="18" customHeight="1">
      <c r="A15" s="100"/>
      <c r="B15" s="34" t="s">
        <v>26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23"/>
      <c r="O15" s="132"/>
      <c r="P15" s="132"/>
      <c r="Q15" s="114"/>
    </row>
    <row r="16" spans="1:17" ht="15.75">
      <c r="A16" s="100"/>
      <c r="B16" s="125" t="s">
        <v>101</v>
      </c>
      <c r="C16" s="100"/>
      <c r="D16" s="100"/>
      <c r="E16" s="34" t="s">
        <v>27</v>
      </c>
      <c r="F16" s="34"/>
      <c r="G16" s="34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17" ht="15.75">
      <c r="A17" s="100"/>
      <c r="B17" s="351" t="s">
        <v>88</v>
      </c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</row>
    <row r="18" spans="1:17" ht="15.75">
      <c r="A18" s="100"/>
      <c r="B18" s="133" t="s">
        <v>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16"/>
    </row>
    <row r="19" spans="1:17" ht="66.75" customHeight="1">
      <c r="A19" s="100"/>
      <c r="B19" s="320" t="s">
        <v>89</v>
      </c>
      <c r="C19" s="332" t="s">
        <v>8</v>
      </c>
      <c r="D19" s="333"/>
      <c r="E19" s="334"/>
      <c r="F19" s="332" t="s">
        <v>82</v>
      </c>
      <c r="G19" s="334"/>
      <c r="H19" s="332" t="s">
        <v>9</v>
      </c>
      <c r="I19" s="333"/>
      <c r="J19" s="333"/>
      <c r="K19" s="333"/>
      <c r="L19" s="333"/>
      <c r="M19" s="333"/>
      <c r="N19" s="333"/>
      <c r="O19" s="333"/>
      <c r="P19" s="334"/>
      <c r="Q19" s="134"/>
    </row>
    <row r="20" spans="1:17" ht="36.75" customHeight="1">
      <c r="A20" s="100"/>
      <c r="B20" s="321"/>
      <c r="C20" s="323" t="s">
        <v>164</v>
      </c>
      <c r="D20" s="323" t="s">
        <v>165</v>
      </c>
      <c r="E20" s="323" t="s">
        <v>10</v>
      </c>
      <c r="F20" s="323" t="s">
        <v>174</v>
      </c>
      <c r="G20" s="323" t="s">
        <v>10</v>
      </c>
      <c r="H20" s="320" t="s">
        <v>90</v>
      </c>
      <c r="I20" s="332" t="s">
        <v>91</v>
      </c>
      <c r="J20" s="334"/>
      <c r="K20" s="332" t="s">
        <v>83</v>
      </c>
      <c r="L20" s="333"/>
      <c r="M20" s="334"/>
      <c r="N20" s="320" t="s">
        <v>96</v>
      </c>
      <c r="O20" s="325" t="s">
        <v>97</v>
      </c>
      <c r="P20" s="320" t="s">
        <v>98</v>
      </c>
      <c r="Q20" s="360"/>
    </row>
    <row r="21" spans="1:17" ht="102" customHeight="1">
      <c r="A21" s="100"/>
      <c r="B21" s="322"/>
      <c r="C21" s="324"/>
      <c r="D21" s="324"/>
      <c r="E21" s="324"/>
      <c r="F21" s="324"/>
      <c r="G21" s="324"/>
      <c r="H21" s="322"/>
      <c r="I21" s="137" t="s">
        <v>92</v>
      </c>
      <c r="J21" s="137" t="s">
        <v>81</v>
      </c>
      <c r="K21" s="138" t="s">
        <v>93</v>
      </c>
      <c r="L21" s="138" t="s">
        <v>94</v>
      </c>
      <c r="M21" s="138" t="s">
        <v>95</v>
      </c>
      <c r="N21" s="322"/>
      <c r="O21" s="326"/>
      <c r="P21" s="322"/>
      <c r="Q21" s="360"/>
    </row>
    <row r="22" spans="1:17" ht="26.25" customHeight="1">
      <c r="A22" s="100"/>
      <c r="B22" s="139">
        <v>1</v>
      </c>
      <c r="C22" s="140">
        <v>2</v>
      </c>
      <c r="D22" s="140">
        <v>3</v>
      </c>
      <c r="E22" s="141">
        <v>4</v>
      </c>
      <c r="F22" s="141">
        <v>5</v>
      </c>
      <c r="G22" s="141">
        <v>6</v>
      </c>
      <c r="H22" s="139">
        <v>7</v>
      </c>
      <c r="I22" s="142">
        <v>8</v>
      </c>
      <c r="J22" s="142">
        <v>9</v>
      </c>
      <c r="K22" s="142">
        <v>10</v>
      </c>
      <c r="L22" s="142">
        <v>11</v>
      </c>
      <c r="M22" s="142">
        <v>12</v>
      </c>
      <c r="N22" s="139">
        <v>13</v>
      </c>
      <c r="O22" s="139">
        <v>14</v>
      </c>
      <c r="P22" s="139">
        <v>15</v>
      </c>
      <c r="Q22" s="135"/>
    </row>
    <row r="23" spans="1:17" ht="27.75" customHeight="1">
      <c r="A23" s="100"/>
      <c r="B23" s="341" t="s">
        <v>65</v>
      </c>
      <c r="C23" s="369" t="s">
        <v>115</v>
      </c>
      <c r="D23" s="337" t="s">
        <v>159</v>
      </c>
      <c r="E23" s="145"/>
      <c r="F23" s="337" t="s">
        <v>58</v>
      </c>
      <c r="G23" s="146"/>
      <c r="H23" s="147" t="s">
        <v>12</v>
      </c>
      <c r="I23" s="148" t="s">
        <v>13</v>
      </c>
      <c r="J23" s="137"/>
      <c r="K23" s="242">
        <v>100</v>
      </c>
      <c r="L23" s="136"/>
      <c r="M23" s="136">
        <f>K23</f>
        <v>100</v>
      </c>
      <c r="N23" s="136">
        <f>K23*0.1</f>
        <v>10</v>
      </c>
      <c r="O23" s="136">
        <v>0</v>
      </c>
      <c r="P23" s="136"/>
      <c r="Q23" s="135"/>
    </row>
    <row r="24" spans="1:17" ht="51.75" customHeight="1">
      <c r="A24" s="100"/>
      <c r="B24" s="342"/>
      <c r="C24" s="371"/>
      <c r="D24" s="339"/>
      <c r="E24" s="152"/>
      <c r="F24" s="339"/>
      <c r="G24" s="153"/>
      <c r="H24" s="147" t="s">
        <v>15</v>
      </c>
      <c r="I24" s="148" t="s">
        <v>13</v>
      </c>
      <c r="J24" s="137"/>
      <c r="K24" s="154">
        <v>60</v>
      </c>
      <c r="L24" s="155"/>
      <c r="M24" s="155">
        <f>K24</f>
        <v>60</v>
      </c>
      <c r="N24" s="155">
        <f>K24*0.1</f>
        <v>6</v>
      </c>
      <c r="O24" s="136">
        <v>0</v>
      </c>
      <c r="P24" s="136"/>
      <c r="Q24" s="135"/>
    </row>
    <row r="25" spans="1:17" ht="42" customHeight="1">
      <c r="A25" s="100"/>
      <c r="B25" s="424" t="s">
        <v>66</v>
      </c>
      <c r="C25" s="427" t="s">
        <v>14</v>
      </c>
      <c r="D25" s="430" t="s">
        <v>32</v>
      </c>
      <c r="E25" s="337"/>
      <c r="F25" s="337" t="s">
        <v>58</v>
      </c>
      <c r="G25" s="153"/>
      <c r="H25" s="147" t="s">
        <v>178</v>
      </c>
      <c r="I25" s="148" t="s">
        <v>13</v>
      </c>
      <c r="J25" s="137"/>
      <c r="K25" s="242">
        <v>80</v>
      </c>
      <c r="L25" s="136"/>
      <c r="M25" s="136">
        <f>K25</f>
        <v>80</v>
      </c>
      <c r="N25" s="155">
        <f>K25*0.1</f>
        <v>8</v>
      </c>
      <c r="O25" s="136">
        <v>0</v>
      </c>
      <c r="P25" s="136"/>
      <c r="Q25" s="135"/>
    </row>
    <row r="26" spans="1:17" ht="60.75" customHeight="1">
      <c r="A26" s="100"/>
      <c r="B26" s="425"/>
      <c r="C26" s="428"/>
      <c r="D26" s="431"/>
      <c r="E26" s="338"/>
      <c r="F26" s="338"/>
      <c r="G26" s="153"/>
      <c r="H26" s="147" t="s">
        <v>41</v>
      </c>
      <c r="I26" s="148" t="s">
        <v>13</v>
      </c>
      <c r="J26" s="137"/>
      <c r="K26" s="154">
        <v>98</v>
      </c>
      <c r="L26" s="155"/>
      <c r="M26" s="155">
        <f>K26</f>
        <v>98</v>
      </c>
      <c r="N26" s="155">
        <f>K26*0.1</f>
        <v>9.8</v>
      </c>
      <c r="O26" s="136">
        <v>0</v>
      </c>
      <c r="P26" s="136"/>
      <c r="Q26" s="135"/>
    </row>
    <row r="27" spans="1:17" ht="72.75" customHeight="1">
      <c r="A27" s="100"/>
      <c r="B27" s="426"/>
      <c r="C27" s="429"/>
      <c r="D27" s="432"/>
      <c r="E27" s="339"/>
      <c r="F27" s="339"/>
      <c r="G27" s="160"/>
      <c r="H27" s="161" t="s">
        <v>17</v>
      </c>
      <c r="I27" s="162" t="s">
        <v>18</v>
      </c>
      <c r="J27" s="163"/>
      <c r="K27" s="242">
        <v>0</v>
      </c>
      <c r="L27" s="242"/>
      <c r="M27" s="136">
        <f>K27</f>
        <v>0</v>
      </c>
      <c r="N27" s="155">
        <f>K27*0.1</f>
        <v>0</v>
      </c>
      <c r="O27" s="136">
        <f>K27-M27-N27</f>
        <v>0</v>
      </c>
      <c r="P27" s="136"/>
      <c r="Q27" s="116"/>
    </row>
    <row r="28" spans="1:17" ht="15.75">
      <c r="A28" s="100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</row>
    <row r="29" spans="1:17" ht="15.75">
      <c r="A29" s="100"/>
      <c r="B29" s="133" t="s">
        <v>19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00"/>
    </row>
    <row r="30" spans="1:17" ht="69.75" customHeight="1">
      <c r="A30" s="100"/>
      <c r="B30" s="320" t="s">
        <v>89</v>
      </c>
      <c r="C30" s="332" t="s">
        <v>8</v>
      </c>
      <c r="D30" s="333"/>
      <c r="E30" s="334"/>
      <c r="F30" s="332" t="s">
        <v>82</v>
      </c>
      <c r="G30" s="334"/>
      <c r="H30" s="332" t="s">
        <v>20</v>
      </c>
      <c r="I30" s="333"/>
      <c r="J30" s="333"/>
      <c r="K30" s="333"/>
      <c r="L30" s="333"/>
      <c r="M30" s="333"/>
      <c r="N30" s="333"/>
      <c r="O30" s="333"/>
      <c r="P30" s="333"/>
      <c r="Q30" s="320" t="s">
        <v>84</v>
      </c>
    </row>
    <row r="31" spans="1:17" ht="35.25" customHeight="1">
      <c r="A31" s="100"/>
      <c r="B31" s="321"/>
      <c r="C31" s="323" t="s">
        <v>164</v>
      </c>
      <c r="D31" s="323" t="s">
        <v>165</v>
      </c>
      <c r="E31" s="323" t="s">
        <v>10</v>
      </c>
      <c r="F31" s="323" t="s">
        <v>174</v>
      </c>
      <c r="G31" s="323" t="s">
        <v>10</v>
      </c>
      <c r="H31" s="320" t="s">
        <v>90</v>
      </c>
      <c r="I31" s="332" t="s">
        <v>99</v>
      </c>
      <c r="J31" s="334"/>
      <c r="K31" s="358" t="s">
        <v>83</v>
      </c>
      <c r="L31" s="358"/>
      <c r="M31" s="358"/>
      <c r="N31" s="358" t="s">
        <v>96</v>
      </c>
      <c r="O31" s="359" t="s">
        <v>97</v>
      </c>
      <c r="P31" s="332" t="s">
        <v>98</v>
      </c>
      <c r="Q31" s="321"/>
    </row>
    <row r="32" spans="1:17" ht="104.25" customHeight="1">
      <c r="A32" s="100"/>
      <c r="B32" s="322"/>
      <c r="C32" s="324"/>
      <c r="D32" s="324"/>
      <c r="E32" s="324"/>
      <c r="F32" s="324"/>
      <c r="G32" s="324"/>
      <c r="H32" s="322"/>
      <c r="I32" s="137" t="s">
        <v>92</v>
      </c>
      <c r="J32" s="137" t="s">
        <v>81</v>
      </c>
      <c r="K32" s="137" t="s">
        <v>93</v>
      </c>
      <c r="L32" s="137" t="s">
        <v>94</v>
      </c>
      <c r="M32" s="137" t="s">
        <v>95</v>
      </c>
      <c r="N32" s="358"/>
      <c r="O32" s="359"/>
      <c r="P32" s="332"/>
      <c r="Q32" s="322"/>
    </row>
    <row r="33" spans="1:17" ht="22.5" customHeight="1">
      <c r="A33" s="100"/>
      <c r="B33" s="166">
        <v>1</v>
      </c>
      <c r="C33" s="140">
        <v>2</v>
      </c>
      <c r="D33" s="140">
        <v>3</v>
      </c>
      <c r="E33" s="141">
        <v>4</v>
      </c>
      <c r="F33" s="141">
        <v>5</v>
      </c>
      <c r="G33" s="141">
        <v>6</v>
      </c>
      <c r="H33" s="139">
        <v>7</v>
      </c>
      <c r="I33" s="142">
        <v>8</v>
      </c>
      <c r="J33" s="142">
        <v>9</v>
      </c>
      <c r="K33" s="142">
        <v>10</v>
      </c>
      <c r="L33" s="142">
        <v>11</v>
      </c>
      <c r="M33" s="142">
        <v>12</v>
      </c>
      <c r="N33" s="139">
        <v>13</v>
      </c>
      <c r="O33" s="139">
        <v>14</v>
      </c>
      <c r="P33" s="139">
        <v>15</v>
      </c>
      <c r="Q33" s="139">
        <v>16</v>
      </c>
    </row>
    <row r="34" spans="1:17" ht="67.5" customHeight="1">
      <c r="A34" s="100"/>
      <c r="B34" s="167" t="s">
        <v>65</v>
      </c>
      <c r="C34" s="229" t="s">
        <v>121</v>
      </c>
      <c r="D34" s="136" t="s">
        <v>159</v>
      </c>
      <c r="E34" s="374"/>
      <c r="F34" s="145" t="s">
        <v>70</v>
      </c>
      <c r="G34" s="171"/>
      <c r="H34" s="172" t="s">
        <v>21</v>
      </c>
      <c r="I34" s="173" t="s">
        <v>22</v>
      </c>
      <c r="J34" s="137"/>
      <c r="K34" s="174">
        <v>112</v>
      </c>
      <c r="L34" s="165"/>
      <c r="M34" s="174">
        <v>112</v>
      </c>
      <c r="N34" s="155">
        <f>K34*0.1</f>
        <v>11.200000000000001</v>
      </c>
      <c r="O34" s="136">
        <v>0</v>
      </c>
      <c r="P34" s="136"/>
      <c r="Q34" s="136"/>
    </row>
    <row r="35" spans="1:17" ht="56.25" customHeight="1">
      <c r="A35" s="100"/>
      <c r="B35" s="175" t="s">
        <v>66</v>
      </c>
      <c r="C35" s="229" t="s">
        <v>14</v>
      </c>
      <c r="D35" s="147" t="s">
        <v>32</v>
      </c>
      <c r="E35" s="376"/>
      <c r="F35" s="170" t="s">
        <v>70</v>
      </c>
      <c r="G35" s="160"/>
      <c r="H35" s="172" t="s">
        <v>21</v>
      </c>
      <c r="I35" s="173" t="s">
        <v>22</v>
      </c>
      <c r="J35" s="137"/>
      <c r="K35" s="242">
        <v>4</v>
      </c>
      <c r="L35" s="136"/>
      <c r="M35" s="242">
        <v>4</v>
      </c>
      <c r="N35" s="155">
        <f>K35*0.1</f>
        <v>0.4</v>
      </c>
      <c r="O35" s="136">
        <v>0</v>
      </c>
      <c r="P35" s="136"/>
      <c r="Q35" s="136"/>
    </row>
    <row r="36" spans="1:17" ht="15.75">
      <c r="A36" s="116"/>
      <c r="B36" s="178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>
        <v>118</v>
      </c>
      <c r="N36" s="100"/>
      <c r="O36" s="100"/>
      <c r="P36" s="100"/>
      <c r="Q36" s="100"/>
    </row>
    <row r="37" spans="1:17" ht="15.75">
      <c r="A37" s="116"/>
      <c r="B37" s="179"/>
      <c r="C37" s="100"/>
      <c r="D37" s="352"/>
      <c r="E37" s="352"/>
      <c r="F37" s="352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1:17" ht="15.75">
      <c r="A38" s="116"/>
      <c r="B38" s="179"/>
      <c r="C38" s="117" t="s">
        <v>5</v>
      </c>
      <c r="D38" s="53">
        <v>2</v>
      </c>
      <c r="E38" s="100"/>
      <c r="F38" s="100"/>
      <c r="G38" s="100"/>
      <c r="H38" s="100"/>
      <c r="I38" s="100"/>
      <c r="J38" s="100"/>
      <c r="K38" s="100"/>
      <c r="L38" s="100"/>
      <c r="M38" s="116"/>
      <c r="N38" s="116"/>
      <c r="O38" s="100"/>
      <c r="P38" s="100"/>
      <c r="Q38" s="116"/>
    </row>
    <row r="39" spans="1:17" ht="28.5" customHeight="1">
      <c r="A39" s="100"/>
      <c r="B39" s="129" t="s">
        <v>100</v>
      </c>
      <c r="C39" s="100"/>
      <c r="D39" s="100"/>
      <c r="E39" s="100"/>
      <c r="F39" s="100"/>
      <c r="G39" s="100"/>
      <c r="H39" s="100"/>
      <c r="I39" s="100"/>
      <c r="J39" s="100"/>
      <c r="K39" s="100"/>
      <c r="L39" s="353" t="s">
        <v>80</v>
      </c>
      <c r="M39" s="353"/>
      <c r="N39" s="354"/>
      <c r="O39" s="355" t="s">
        <v>68</v>
      </c>
      <c r="P39" s="357"/>
      <c r="Q39" s="131"/>
    </row>
    <row r="40" spans="1:17" ht="15.75" customHeight="1">
      <c r="A40" s="100"/>
      <c r="B40" s="51" t="s">
        <v>35</v>
      </c>
      <c r="C40" s="100"/>
      <c r="D40" s="100"/>
      <c r="E40" s="100"/>
      <c r="F40" s="100"/>
      <c r="G40" s="100"/>
      <c r="H40" s="100"/>
      <c r="I40" s="100"/>
      <c r="J40" s="100"/>
      <c r="K40" s="100"/>
      <c r="L40" s="353"/>
      <c r="M40" s="353"/>
      <c r="N40" s="354"/>
      <c r="O40" s="356"/>
      <c r="P40" s="357"/>
      <c r="Q40" s="180"/>
    </row>
    <row r="41" spans="1:17" ht="15.75">
      <c r="A41" s="100"/>
      <c r="B41" s="125" t="s">
        <v>101</v>
      </c>
      <c r="C41" s="100"/>
      <c r="D41" s="100"/>
      <c r="E41" s="34" t="s">
        <v>27</v>
      </c>
      <c r="F41" s="34"/>
      <c r="G41" s="34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1:17" ht="20.25" customHeight="1">
      <c r="A42" s="100"/>
      <c r="B42" s="351" t="s">
        <v>88</v>
      </c>
      <c r="C42" s="351"/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</row>
    <row r="43" spans="1:17" ht="15.75">
      <c r="A43" s="100"/>
      <c r="B43" s="181" t="s">
        <v>102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16"/>
    </row>
    <row r="44" spans="1:17" ht="67.5" customHeight="1">
      <c r="A44" s="100"/>
      <c r="B44" s="320" t="s">
        <v>89</v>
      </c>
      <c r="C44" s="332" t="s">
        <v>8</v>
      </c>
      <c r="D44" s="333"/>
      <c r="E44" s="334"/>
      <c r="F44" s="335" t="s">
        <v>82</v>
      </c>
      <c r="G44" s="336"/>
      <c r="H44" s="332" t="s">
        <v>9</v>
      </c>
      <c r="I44" s="333"/>
      <c r="J44" s="333"/>
      <c r="K44" s="333"/>
      <c r="L44" s="333"/>
      <c r="M44" s="333"/>
      <c r="N44" s="333"/>
      <c r="O44" s="333"/>
      <c r="P44" s="334"/>
      <c r="Q44" s="134"/>
    </row>
    <row r="45" spans="1:17" ht="33.75" customHeight="1">
      <c r="A45" s="100"/>
      <c r="B45" s="321"/>
      <c r="C45" s="323" t="s">
        <v>164</v>
      </c>
      <c r="D45" s="323" t="s">
        <v>167</v>
      </c>
      <c r="E45" s="323" t="s">
        <v>165</v>
      </c>
      <c r="F45" s="323" t="s">
        <v>174</v>
      </c>
      <c r="G45" s="323" t="s">
        <v>10</v>
      </c>
      <c r="H45" s="320" t="s">
        <v>90</v>
      </c>
      <c r="I45" s="332" t="s">
        <v>99</v>
      </c>
      <c r="J45" s="334"/>
      <c r="K45" s="332" t="s">
        <v>83</v>
      </c>
      <c r="L45" s="333"/>
      <c r="M45" s="334"/>
      <c r="N45" s="320" t="s">
        <v>96</v>
      </c>
      <c r="O45" s="325" t="s">
        <v>104</v>
      </c>
      <c r="P45" s="320" t="s">
        <v>98</v>
      </c>
      <c r="Q45" s="340"/>
    </row>
    <row r="46" spans="1:17" ht="94.5">
      <c r="A46" s="100"/>
      <c r="B46" s="322"/>
      <c r="C46" s="324"/>
      <c r="D46" s="324"/>
      <c r="E46" s="324"/>
      <c r="F46" s="324"/>
      <c r="G46" s="324"/>
      <c r="H46" s="322"/>
      <c r="I46" s="137" t="s">
        <v>92</v>
      </c>
      <c r="J46" s="137" t="s">
        <v>81</v>
      </c>
      <c r="K46" s="138" t="s">
        <v>93</v>
      </c>
      <c r="L46" s="138" t="s">
        <v>94</v>
      </c>
      <c r="M46" s="138" t="s">
        <v>95</v>
      </c>
      <c r="N46" s="322"/>
      <c r="O46" s="326"/>
      <c r="P46" s="322"/>
      <c r="Q46" s="340"/>
    </row>
    <row r="47" spans="1:17" ht="15.75">
      <c r="A47" s="100"/>
      <c r="B47" s="139">
        <v>1</v>
      </c>
      <c r="C47" s="140">
        <v>2</v>
      </c>
      <c r="D47" s="140">
        <v>3</v>
      </c>
      <c r="E47" s="141">
        <v>4</v>
      </c>
      <c r="F47" s="141">
        <v>5</v>
      </c>
      <c r="G47" s="141">
        <v>6</v>
      </c>
      <c r="H47" s="139">
        <v>7</v>
      </c>
      <c r="I47" s="142">
        <v>8</v>
      </c>
      <c r="J47" s="142">
        <v>9</v>
      </c>
      <c r="K47" s="142">
        <v>10</v>
      </c>
      <c r="L47" s="142">
        <v>11</v>
      </c>
      <c r="M47" s="142">
        <v>12</v>
      </c>
      <c r="N47" s="139">
        <v>13</v>
      </c>
      <c r="O47" s="139">
        <v>14</v>
      </c>
      <c r="P47" s="139">
        <v>15</v>
      </c>
      <c r="Q47" s="182"/>
    </row>
    <row r="48" spans="1:17" ht="30" customHeight="1">
      <c r="A48" s="100"/>
      <c r="B48" s="341" t="s">
        <v>61</v>
      </c>
      <c r="C48" s="320" t="s">
        <v>115</v>
      </c>
      <c r="D48" s="337" t="s">
        <v>179</v>
      </c>
      <c r="E48" s="337" t="s">
        <v>179</v>
      </c>
      <c r="F48" s="337" t="s">
        <v>70</v>
      </c>
      <c r="G48" s="337"/>
      <c r="H48" s="147" t="s">
        <v>12</v>
      </c>
      <c r="I48" s="148" t="s">
        <v>13</v>
      </c>
      <c r="J48" s="137"/>
      <c r="K48" s="136">
        <v>100</v>
      </c>
      <c r="L48" s="136"/>
      <c r="M48" s="136">
        <f>K48</f>
        <v>100</v>
      </c>
      <c r="N48" s="136">
        <f>K48*0.1</f>
        <v>10</v>
      </c>
      <c r="O48" s="136">
        <v>0</v>
      </c>
      <c r="P48" s="136"/>
      <c r="Q48" s="182"/>
    </row>
    <row r="49" spans="1:17" ht="54.75" customHeight="1">
      <c r="A49" s="100"/>
      <c r="B49" s="361"/>
      <c r="C49" s="321"/>
      <c r="D49" s="338"/>
      <c r="E49" s="338"/>
      <c r="F49" s="338"/>
      <c r="G49" s="338"/>
      <c r="H49" s="147" t="s">
        <v>15</v>
      </c>
      <c r="I49" s="148" t="s">
        <v>13</v>
      </c>
      <c r="J49" s="137"/>
      <c r="K49" s="155">
        <v>70</v>
      </c>
      <c r="L49" s="155"/>
      <c r="M49" s="155">
        <f>K49</f>
        <v>70</v>
      </c>
      <c r="N49" s="155">
        <f>K49*0.1</f>
        <v>7</v>
      </c>
      <c r="O49" s="136">
        <v>0</v>
      </c>
      <c r="P49" s="136"/>
      <c r="Q49" s="182"/>
    </row>
    <row r="50" spans="1:17" ht="36" customHeight="1">
      <c r="A50" s="100"/>
      <c r="B50" s="342"/>
      <c r="C50" s="322"/>
      <c r="D50" s="339"/>
      <c r="E50" s="339"/>
      <c r="F50" s="339"/>
      <c r="G50" s="338"/>
      <c r="H50" s="147" t="s">
        <v>16</v>
      </c>
      <c r="I50" s="148" t="s">
        <v>13</v>
      </c>
      <c r="J50" s="137"/>
      <c r="K50" s="155">
        <v>95</v>
      </c>
      <c r="L50" s="155"/>
      <c r="M50" s="155">
        <f>K50</f>
        <v>95</v>
      </c>
      <c r="N50" s="155">
        <f>K50*0.1</f>
        <v>9.5</v>
      </c>
      <c r="O50" s="136">
        <v>0</v>
      </c>
      <c r="P50" s="136"/>
      <c r="Q50" s="182"/>
    </row>
    <row r="51" spans="1:17" ht="60" customHeight="1">
      <c r="A51" s="100"/>
      <c r="B51" s="424" t="s">
        <v>62</v>
      </c>
      <c r="C51" s="433" t="s">
        <v>14</v>
      </c>
      <c r="D51" s="433" t="s">
        <v>179</v>
      </c>
      <c r="E51" s="433" t="s">
        <v>32</v>
      </c>
      <c r="F51" s="337" t="s">
        <v>70</v>
      </c>
      <c r="G51" s="338"/>
      <c r="H51" s="147" t="s">
        <v>41</v>
      </c>
      <c r="I51" s="148" t="s">
        <v>13</v>
      </c>
      <c r="J51" s="137"/>
      <c r="K51" s="136">
        <v>100</v>
      </c>
      <c r="L51" s="136"/>
      <c r="M51" s="136">
        <f>K51</f>
        <v>100</v>
      </c>
      <c r="N51" s="155">
        <f>K51*0.1</f>
        <v>10</v>
      </c>
      <c r="O51" s="136">
        <v>0</v>
      </c>
      <c r="P51" s="136"/>
      <c r="Q51" s="182"/>
    </row>
    <row r="52" spans="1:17" ht="96">
      <c r="A52" s="100"/>
      <c r="B52" s="426"/>
      <c r="C52" s="434"/>
      <c r="D52" s="434"/>
      <c r="E52" s="434"/>
      <c r="F52" s="339"/>
      <c r="G52" s="339"/>
      <c r="H52" s="161" t="s">
        <v>17</v>
      </c>
      <c r="I52" s="162" t="s">
        <v>18</v>
      </c>
      <c r="J52" s="163"/>
      <c r="K52" s="242">
        <v>0</v>
      </c>
      <c r="L52" s="242"/>
      <c r="M52" s="136">
        <f>K52</f>
        <v>0</v>
      </c>
      <c r="N52" s="155">
        <f>K52*0.1</f>
        <v>0</v>
      </c>
      <c r="O52" s="136">
        <f>K52-M52-N52</f>
        <v>0</v>
      </c>
      <c r="P52" s="136"/>
      <c r="Q52" s="190"/>
    </row>
    <row r="53" spans="1:17" ht="15.75" customHeight="1">
      <c r="A53" s="100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</row>
    <row r="54" spans="1:17" ht="15.75" customHeight="1">
      <c r="A54" s="100"/>
      <c r="B54" s="181" t="s">
        <v>19</v>
      </c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00"/>
    </row>
    <row r="55" spans="1:17" ht="70.5" customHeight="1">
      <c r="A55" s="100"/>
      <c r="B55" s="320" t="s">
        <v>89</v>
      </c>
      <c r="C55" s="332" t="s">
        <v>8</v>
      </c>
      <c r="D55" s="333"/>
      <c r="E55" s="334"/>
      <c r="F55" s="335" t="s">
        <v>82</v>
      </c>
      <c r="G55" s="336"/>
      <c r="H55" s="332" t="s">
        <v>20</v>
      </c>
      <c r="I55" s="333"/>
      <c r="J55" s="333"/>
      <c r="K55" s="333"/>
      <c r="L55" s="333"/>
      <c r="M55" s="333"/>
      <c r="N55" s="333"/>
      <c r="O55" s="333"/>
      <c r="P55" s="334"/>
      <c r="Q55" s="320" t="s">
        <v>84</v>
      </c>
    </row>
    <row r="56" spans="1:17" ht="34.5" customHeight="1">
      <c r="A56" s="100"/>
      <c r="B56" s="321"/>
      <c r="C56" s="323" t="s">
        <v>164</v>
      </c>
      <c r="D56" s="323" t="s">
        <v>167</v>
      </c>
      <c r="E56" s="323" t="s">
        <v>165</v>
      </c>
      <c r="F56" s="323" t="s">
        <v>174</v>
      </c>
      <c r="G56" s="323" t="s">
        <v>10</v>
      </c>
      <c r="H56" s="320" t="s">
        <v>90</v>
      </c>
      <c r="I56" s="332" t="s">
        <v>99</v>
      </c>
      <c r="J56" s="334"/>
      <c r="K56" s="332" t="s">
        <v>83</v>
      </c>
      <c r="L56" s="333"/>
      <c r="M56" s="334"/>
      <c r="N56" s="320" t="s">
        <v>96</v>
      </c>
      <c r="O56" s="325" t="s">
        <v>106</v>
      </c>
      <c r="P56" s="327" t="s">
        <v>98</v>
      </c>
      <c r="Q56" s="321"/>
    </row>
    <row r="57" spans="1:17" ht="101.25" customHeight="1">
      <c r="A57" s="100"/>
      <c r="B57" s="322"/>
      <c r="C57" s="324"/>
      <c r="D57" s="324"/>
      <c r="E57" s="324"/>
      <c r="F57" s="324"/>
      <c r="G57" s="324"/>
      <c r="H57" s="322"/>
      <c r="I57" s="137" t="s">
        <v>92</v>
      </c>
      <c r="J57" s="137" t="s">
        <v>105</v>
      </c>
      <c r="K57" s="138" t="s">
        <v>93</v>
      </c>
      <c r="L57" s="138" t="s">
        <v>94</v>
      </c>
      <c r="M57" s="138" t="s">
        <v>95</v>
      </c>
      <c r="N57" s="322"/>
      <c r="O57" s="326"/>
      <c r="P57" s="328"/>
      <c r="Q57" s="322"/>
    </row>
    <row r="58" spans="1:17" ht="15.75">
      <c r="A58" s="100"/>
      <c r="B58" s="136">
        <v>1</v>
      </c>
      <c r="C58" s="183">
        <v>2</v>
      </c>
      <c r="D58" s="183">
        <v>3</v>
      </c>
      <c r="E58" s="184">
        <v>4</v>
      </c>
      <c r="F58" s="184">
        <v>5</v>
      </c>
      <c r="G58" s="184">
        <v>6</v>
      </c>
      <c r="H58" s="136">
        <v>7</v>
      </c>
      <c r="I58" s="165">
        <v>8</v>
      </c>
      <c r="J58" s="165">
        <v>9</v>
      </c>
      <c r="K58" s="165">
        <v>10</v>
      </c>
      <c r="L58" s="165">
        <v>11</v>
      </c>
      <c r="M58" s="165">
        <v>12</v>
      </c>
      <c r="N58" s="136">
        <v>13</v>
      </c>
      <c r="O58" s="136">
        <v>14</v>
      </c>
      <c r="P58" s="136">
        <v>15</v>
      </c>
      <c r="Q58" s="136">
        <v>16</v>
      </c>
    </row>
    <row r="59" spans="1:17" ht="64.5" customHeight="1">
      <c r="A59" s="100"/>
      <c r="B59" s="175" t="s">
        <v>61</v>
      </c>
      <c r="C59" s="191" t="s">
        <v>115</v>
      </c>
      <c r="D59" s="232" t="s">
        <v>180</v>
      </c>
      <c r="E59" s="232" t="s">
        <v>180</v>
      </c>
      <c r="F59" s="145" t="s">
        <v>70</v>
      </c>
      <c r="G59" s="146"/>
      <c r="H59" s="192" t="s">
        <v>21</v>
      </c>
      <c r="I59" s="173" t="s">
        <v>22</v>
      </c>
      <c r="J59" s="137">
        <v>792</v>
      </c>
      <c r="K59" s="174">
        <v>118</v>
      </c>
      <c r="L59" s="165"/>
      <c r="M59" s="174">
        <v>117</v>
      </c>
      <c r="N59" s="193">
        <f>K59*0.1</f>
        <v>11.8</v>
      </c>
      <c r="O59" s="165">
        <v>0</v>
      </c>
      <c r="P59" s="165"/>
      <c r="Q59" s="165"/>
    </row>
    <row r="60" spans="1:17" ht="56.25" customHeight="1">
      <c r="A60" s="100"/>
      <c r="B60" s="241" t="s">
        <v>62</v>
      </c>
      <c r="C60" s="147" t="s">
        <v>14</v>
      </c>
      <c r="D60" s="232" t="s">
        <v>180</v>
      </c>
      <c r="E60" s="191" t="s">
        <v>32</v>
      </c>
      <c r="F60" s="170" t="s">
        <v>70</v>
      </c>
      <c r="G60" s="160"/>
      <c r="H60" s="172" t="s">
        <v>21</v>
      </c>
      <c r="I60" s="173" t="s">
        <v>22</v>
      </c>
      <c r="J60" s="137">
        <v>792</v>
      </c>
      <c r="K60" s="242">
        <v>4</v>
      </c>
      <c r="L60" s="136"/>
      <c r="M60" s="242">
        <f>K60</f>
        <v>4</v>
      </c>
      <c r="N60" s="193">
        <f>K60*0.1</f>
        <v>0.4</v>
      </c>
      <c r="O60" s="136">
        <v>0</v>
      </c>
      <c r="P60" s="136"/>
      <c r="Q60" s="136"/>
    </row>
    <row r="61" spans="1:17" ht="15.75">
      <c r="A61" s="100"/>
      <c r="B61" s="195"/>
      <c r="C61" s="196"/>
      <c r="D61" s="196"/>
      <c r="E61" s="197"/>
      <c r="F61" s="197"/>
      <c r="G61" s="197"/>
      <c r="H61" s="198"/>
      <c r="I61" s="199"/>
      <c r="J61" s="134"/>
      <c r="K61" s="201"/>
      <c r="L61" s="201"/>
      <c r="M61" s="201"/>
      <c r="N61" s="201"/>
      <c r="O61" s="201"/>
      <c r="P61" s="201"/>
      <c r="Q61" s="135"/>
    </row>
    <row r="62" spans="1:17" ht="15.75">
      <c r="A62" s="100"/>
      <c r="B62" s="114"/>
      <c r="C62" s="117" t="s">
        <v>5</v>
      </c>
      <c r="D62" s="50">
        <v>3</v>
      </c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1:17" ht="15.75" customHeight="1">
      <c r="A63" s="100"/>
      <c r="B63" s="129" t="s">
        <v>6</v>
      </c>
      <c r="C63" s="100"/>
      <c r="D63" s="100"/>
      <c r="E63" s="100"/>
      <c r="F63" s="100"/>
      <c r="G63" s="100"/>
      <c r="H63" s="100"/>
      <c r="I63" s="100"/>
      <c r="J63" s="100"/>
      <c r="K63" s="100"/>
      <c r="L63" s="353" t="s">
        <v>80</v>
      </c>
      <c r="M63" s="353"/>
      <c r="N63" s="354"/>
      <c r="O63" s="355" t="s">
        <v>69</v>
      </c>
      <c r="P63" s="202"/>
      <c r="Q63" s="131"/>
    </row>
    <row r="64" spans="1:17" ht="15.75">
      <c r="A64" s="100"/>
      <c r="B64" s="47" t="s">
        <v>39</v>
      </c>
      <c r="C64" s="100"/>
      <c r="D64" s="100"/>
      <c r="E64" s="100"/>
      <c r="F64" s="100"/>
      <c r="G64" s="100"/>
      <c r="H64" s="100"/>
      <c r="I64" s="100"/>
      <c r="J64" s="100"/>
      <c r="K64" s="100"/>
      <c r="L64" s="353"/>
      <c r="M64" s="353"/>
      <c r="N64" s="354"/>
      <c r="O64" s="356"/>
      <c r="P64" s="202"/>
      <c r="Q64" s="114"/>
    </row>
    <row r="65" spans="1:17" ht="15.75">
      <c r="A65" s="100"/>
      <c r="B65" s="125" t="s">
        <v>101</v>
      </c>
      <c r="C65" s="100"/>
      <c r="D65" s="100"/>
      <c r="E65" s="47" t="s">
        <v>27</v>
      </c>
      <c r="F65" s="47"/>
      <c r="G65" s="47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1:17" ht="15.75">
      <c r="A66" s="100"/>
      <c r="B66" s="351" t="s">
        <v>88</v>
      </c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</row>
    <row r="67" spans="1:17" ht="15.75">
      <c r="A67" s="100"/>
      <c r="B67" s="203" t="s">
        <v>7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16"/>
    </row>
    <row r="68" spans="1:17" ht="63" customHeight="1">
      <c r="A68" s="100"/>
      <c r="B68" s="320" t="s">
        <v>89</v>
      </c>
      <c r="C68" s="332" t="s">
        <v>8</v>
      </c>
      <c r="D68" s="333"/>
      <c r="E68" s="334"/>
      <c r="F68" s="335" t="s">
        <v>107</v>
      </c>
      <c r="G68" s="336"/>
      <c r="H68" s="332" t="s">
        <v>9</v>
      </c>
      <c r="I68" s="333"/>
      <c r="J68" s="333"/>
      <c r="K68" s="333"/>
      <c r="L68" s="333"/>
      <c r="M68" s="333"/>
      <c r="N68" s="333"/>
      <c r="O68" s="333"/>
      <c r="P68" s="334"/>
      <c r="Q68" s="134"/>
    </row>
    <row r="69" spans="1:17" ht="35.25" customHeight="1">
      <c r="A69" s="100"/>
      <c r="B69" s="321"/>
      <c r="C69" s="323" t="s">
        <v>164</v>
      </c>
      <c r="D69" s="323" t="s">
        <v>167</v>
      </c>
      <c r="E69" s="323" t="s">
        <v>165</v>
      </c>
      <c r="F69" s="323" t="s">
        <v>174</v>
      </c>
      <c r="G69" s="323" t="s">
        <v>10</v>
      </c>
      <c r="H69" s="320" t="s">
        <v>90</v>
      </c>
      <c r="I69" s="332" t="s">
        <v>99</v>
      </c>
      <c r="J69" s="334"/>
      <c r="K69" s="332" t="s">
        <v>108</v>
      </c>
      <c r="L69" s="333"/>
      <c r="M69" s="334"/>
      <c r="N69" s="320" t="s">
        <v>96</v>
      </c>
      <c r="O69" s="325" t="s">
        <v>97</v>
      </c>
      <c r="P69" s="320" t="s">
        <v>98</v>
      </c>
      <c r="Q69" s="360"/>
    </row>
    <row r="70" spans="1:17" ht="109.5" customHeight="1">
      <c r="A70" s="100"/>
      <c r="B70" s="321"/>
      <c r="C70" s="324"/>
      <c r="D70" s="324"/>
      <c r="E70" s="324"/>
      <c r="F70" s="324"/>
      <c r="G70" s="378"/>
      <c r="H70" s="321"/>
      <c r="I70" s="138" t="s">
        <v>92</v>
      </c>
      <c r="J70" s="138" t="s">
        <v>81</v>
      </c>
      <c r="K70" s="204" t="s">
        <v>103</v>
      </c>
      <c r="L70" s="138" t="s">
        <v>94</v>
      </c>
      <c r="M70" s="204" t="s">
        <v>95</v>
      </c>
      <c r="N70" s="321"/>
      <c r="O70" s="377"/>
      <c r="P70" s="321"/>
      <c r="Q70" s="360"/>
    </row>
    <row r="71" spans="1:17" ht="16.5" customHeight="1">
      <c r="A71" s="100"/>
      <c r="B71" s="142">
        <v>1</v>
      </c>
      <c r="C71" s="205">
        <v>2</v>
      </c>
      <c r="D71" s="205">
        <v>3</v>
      </c>
      <c r="E71" s="205">
        <v>4</v>
      </c>
      <c r="F71" s="205">
        <v>5</v>
      </c>
      <c r="G71" s="205">
        <v>6</v>
      </c>
      <c r="H71" s="142">
        <v>7</v>
      </c>
      <c r="I71" s="142">
        <v>8</v>
      </c>
      <c r="J71" s="142">
        <v>9</v>
      </c>
      <c r="K71" s="142">
        <v>10</v>
      </c>
      <c r="L71" s="142">
        <v>11</v>
      </c>
      <c r="M71" s="142">
        <v>12</v>
      </c>
      <c r="N71" s="142">
        <v>13</v>
      </c>
      <c r="O71" s="142">
        <v>14</v>
      </c>
      <c r="P71" s="142">
        <v>15</v>
      </c>
      <c r="Q71" s="135"/>
    </row>
    <row r="72" spans="1:17" ht="31.5" customHeight="1">
      <c r="A72" s="100"/>
      <c r="B72" s="341" t="s">
        <v>63</v>
      </c>
      <c r="C72" s="369" t="s">
        <v>115</v>
      </c>
      <c r="D72" s="320" t="s">
        <v>159</v>
      </c>
      <c r="E72" s="320" t="s">
        <v>159</v>
      </c>
      <c r="F72" s="337" t="s">
        <v>70</v>
      </c>
      <c r="G72" s="153"/>
      <c r="H72" s="147" t="s">
        <v>12</v>
      </c>
      <c r="I72" s="206" t="s">
        <v>13</v>
      </c>
      <c r="J72" s="207"/>
      <c r="K72" s="136">
        <v>100</v>
      </c>
      <c r="L72" s="136"/>
      <c r="M72" s="136">
        <f>K72</f>
        <v>100</v>
      </c>
      <c r="N72" s="136">
        <f>K72*0.1</f>
        <v>10</v>
      </c>
      <c r="O72" s="136">
        <v>0</v>
      </c>
      <c r="P72" s="136"/>
      <c r="Q72" s="135"/>
    </row>
    <row r="73" spans="1:17" ht="47.25" customHeight="1">
      <c r="A73" s="100"/>
      <c r="B73" s="361"/>
      <c r="C73" s="370"/>
      <c r="D73" s="338"/>
      <c r="E73" s="338"/>
      <c r="F73" s="338"/>
      <c r="G73" s="153"/>
      <c r="H73" s="147" t="s">
        <v>15</v>
      </c>
      <c r="I73" s="148" t="s">
        <v>13</v>
      </c>
      <c r="J73" s="137"/>
      <c r="K73" s="155">
        <v>90</v>
      </c>
      <c r="L73" s="155"/>
      <c r="M73" s="155">
        <f>K73</f>
        <v>90</v>
      </c>
      <c r="N73" s="155">
        <f>K73*0.1</f>
        <v>9</v>
      </c>
      <c r="O73" s="136">
        <v>0</v>
      </c>
      <c r="P73" s="136"/>
      <c r="Q73" s="135"/>
    </row>
    <row r="74" spans="1:17" ht="27.75" customHeight="1">
      <c r="A74" s="100"/>
      <c r="B74" s="361"/>
      <c r="C74" s="370"/>
      <c r="D74" s="338"/>
      <c r="E74" s="338"/>
      <c r="F74" s="338"/>
      <c r="G74" s="153"/>
      <c r="H74" s="147" t="s">
        <v>16</v>
      </c>
      <c r="I74" s="148" t="s">
        <v>13</v>
      </c>
      <c r="J74" s="137"/>
      <c r="K74" s="155">
        <v>90</v>
      </c>
      <c r="L74" s="155"/>
      <c r="M74" s="155">
        <f>K74</f>
        <v>90</v>
      </c>
      <c r="N74" s="155">
        <f>K74*0.1</f>
        <v>9</v>
      </c>
      <c r="O74" s="136">
        <v>0</v>
      </c>
      <c r="P74" s="136"/>
      <c r="Q74" s="135"/>
    </row>
    <row r="75" spans="1:17" ht="96">
      <c r="A75" s="100"/>
      <c r="B75" s="342"/>
      <c r="C75" s="371"/>
      <c r="D75" s="339"/>
      <c r="E75" s="339"/>
      <c r="F75" s="339"/>
      <c r="G75" s="160"/>
      <c r="H75" s="161" t="s">
        <v>71</v>
      </c>
      <c r="I75" s="162" t="s">
        <v>18</v>
      </c>
      <c r="J75" s="163"/>
      <c r="K75" s="242">
        <v>0</v>
      </c>
      <c r="L75" s="242"/>
      <c r="M75" s="136">
        <f>K75</f>
        <v>0</v>
      </c>
      <c r="N75" s="155">
        <f>K75*0.1</f>
        <v>0</v>
      </c>
      <c r="O75" s="136">
        <f>K75-M75-N75</f>
        <v>0</v>
      </c>
      <c r="P75" s="136"/>
      <c r="Q75" s="116"/>
    </row>
    <row r="76" spans="1:17" ht="15.75">
      <c r="A76" s="100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</row>
    <row r="77" spans="1:17" ht="24" customHeight="1">
      <c r="A77" s="100"/>
      <c r="B77" s="203" t="s">
        <v>19</v>
      </c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00"/>
    </row>
    <row r="78" spans="1:17" ht="63.75" customHeight="1">
      <c r="A78" s="100"/>
      <c r="B78" s="320" t="s">
        <v>89</v>
      </c>
      <c r="C78" s="332" t="s">
        <v>8</v>
      </c>
      <c r="D78" s="333"/>
      <c r="E78" s="334"/>
      <c r="F78" s="335" t="s">
        <v>107</v>
      </c>
      <c r="G78" s="336"/>
      <c r="H78" s="332" t="s">
        <v>20</v>
      </c>
      <c r="I78" s="333"/>
      <c r="J78" s="333"/>
      <c r="K78" s="333"/>
      <c r="L78" s="333"/>
      <c r="M78" s="333"/>
      <c r="N78" s="333"/>
      <c r="O78" s="333"/>
      <c r="P78" s="333"/>
      <c r="Q78" s="320" t="s">
        <v>84</v>
      </c>
    </row>
    <row r="79" spans="1:17" ht="37.5" customHeight="1">
      <c r="A79" s="100"/>
      <c r="B79" s="321"/>
      <c r="C79" s="323" t="s">
        <v>164</v>
      </c>
      <c r="D79" s="323" t="s">
        <v>167</v>
      </c>
      <c r="E79" s="323" t="s">
        <v>165</v>
      </c>
      <c r="F79" s="323" t="s">
        <v>174</v>
      </c>
      <c r="G79" s="323" t="s">
        <v>10</v>
      </c>
      <c r="H79" s="320" t="s">
        <v>90</v>
      </c>
      <c r="I79" s="332" t="s">
        <v>99</v>
      </c>
      <c r="J79" s="334"/>
      <c r="K79" s="332" t="s">
        <v>108</v>
      </c>
      <c r="L79" s="333"/>
      <c r="M79" s="334"/>
      <c r="N79" s="320" t="s">
        <v>96</v>
      </c>
      <c r="O79" s="325" t="s">
        <v>97</v>
      </c>
      <c r="P79" s="327" t="s">
        <v>98</v>
      </c>
      <c r="Q79" s="321"/>
    </row>
    <row r="80" spans="1:17" ht="94.5">
      <c r="A80" s="100"/>
      <c r="B80" s="321"/>
      <c r="C80" s="324"/>
      <c r="D80" s="324"/>
      <c r="E80" s="324"/>
      <c r="F80" s="324"/>
      <c r="G80" s="378"/>
      <c r="H80" s="321"/>
      <c r="I80" s="138" t="s">
        <v>92</v>
      </c>
      <c r="J80" s="138" t="s">
        <v>81</v>
      </c>
      <c r="K80" s="204" t="s">
        <v>103</v>
      </c>
      <c r="L80" s="138" t="s">
        <v>94</v>
      </c>
      <c r="M80" s="204" t="s">
        <v>95</v>
      </c>
      <c r="N80" s="321"/>
      <c r="O80" s="377"/>
      <c r="P80" s="380"/>
      <c r="Q80" s="321"/>
    </row>
    <row r="81" spans="1:17" ht="15.75">
      <c r="A81" s="100"/>
      <c r="B81" s="142">
        <v>1</v>
      </c>
      <c r="C81" s="205">
        <v>2</v>
      </c>
      <c r="D81" s="205">
        <v>3</v>
      </c>
      <c r="E81" s="205">
        <v>4</v>
      </c>
      <c r="F81" s="205">
        <v>5</v>
      </c>
      <c r="G81" s="205">
        <v>6</v>
      </c>
      <c r="H81" s="142">
        <v>7</v>
      </c>
      <c r="I81" s="142">
        <v>8</v>
      </c>
      <c r="J81" s="142">
        <v>9</v>
      </c>
      <c r="K81" s="142">
        <v>10</v>
      </c>
      <c r="L81" s="142">
        <v>11</v>
      </c>
      <c r="M81" s="142">
        <v>12</v>
      </c>
      <c r="N81" s="142">
        <v>13</v>
      </c>
      <c r="O81" s="142">
        <v>14</v>
      </c>
      <c r="P81" s="142">
        <v>15</v>
      </c>
      <c r="Q81" s="142">
        <v>16</v>
      </c>
    </row>
    <row r="82" spans="1:17" ht="68.25" customHeight="1">
      <c r="A82" s="100"/>
      <c r="B82" s="167" t="s">
        <v>63</v>
      </c>
      <c r="C82" s="232" t="s">
        <v>115</v>
      </c>
      <c r="D82" s="232" t="s">
        <v>180</v>
      </c>
      <c r="E82" s="232" t="s">
        <v>180</v>
      </c>
      <c r="F82" s="171" t="s">
        <v>70</v>
      </c>
      <c r="G82" s="171"/>
      <c r="H82" s="192" t="s">
        <v>21</v>
      </c>
      <c r="I82" s="208" t="s">
        <v>22</v>
      </c>
      <c r="J82" s="207">
        <v>792</v>
      </c>
      <c r="K82" s="242">
        <v>14</v>
      </c>
      <c r="L82" s="136"/>
      <c r="M82" s="242">
        <v>14</v>
      </c>
      <c r="N82" s="155">
        <f>K82*0.1</f>
        <v>1.4000000000000001</v>
      </c>
      <c r="O82" s="136">
        <v>0</v>
      </c>
      <c r="P82" s="136"/>
      <c r="Q82" s="136"/>
    </row>
    <row r="83" spans="1:17" ht="15.75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1:17" ht="15.75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231"/>
      <c r="O84" s="100"/>
      <c r="P84" s="100"/>
      <c r="Q84" s="100"/>
    </row>
    <row r="85" spans="1:17" ht="15.75">
      <c r="A85" s="100"/>
      <c r="B85" s="329" t="s">
        <v>109</v>
      </c>
      <c r="C85" s="329"/>
      <c r="D85" s="330" t="s">
        <v>124</v>
      </c>
      <c r="E85" s="330"/>
      <c r="F85" s="330"/>
      <c r="G85" s="330"/>
      <c r="H85" s="330"/>
      <c r="I85" s="330"/>
      <c r="J85" s="330"/>
      <c r="K85" s="100"/>
      <c r="L85" s="100"/>
      <c r="M85" s="100"/>
      <c r="N85" s="330" t="s">
        <v>47</v>
      </c>
      <c r="O85" s="330"/>
      <c r="P85" s="100"/>
      <c r="Q85" s="100"/>
    </row>
    <row r="86" spans="1:17" ht="15.75">
      <c r="A86" s="100"/>
      <c r="B86" s="222" t="str">
        <f>D4</f>
        <v>" 01 "  АПРЕЛЯ   2021г</v>
      </c>
      <c r="C86" s="221"/>
      <c r="D86" s="221"/>
      <c r="E86" s="223" t="s">
        <v>110</v>
      </c>
      <c r="F86" s="223"/>
      <c r="G86" s="223"/>
      <c r="H86" s="331"/>
      <c r="I86" s="331"/>
      <c r="J86" s="221"/>
      <c r="K86" s="100"/>
      <c r="L86" s="223" t="s">
        <v>24</v>
      </c>
      <c r="M86" s="100"/>
      <c r="N86" s="331" t="s">
        <v>112</v>
      </c>
      <c r="O86" s="331"/>
      <c r="P86" s="100"/>
      <c r="Q86" s="100"/>
    </row>
    <row r="87" spans="1:17" ht="15.75">
      <c r="A87" s="100"/>
      <c r="B87" s="221"/>
      <c r="C87" s="221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100"/>
    </row>
    <row r="88" spans="2:16" ht="15.75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</row>
    <row r="89" spans="2:16" ht="15.75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</row>
    <row r="90" spans="2:13" ht="15.75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2:16" ht="15.75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6"/>
      <c r="O91" s="6"/>
      <c r="P91" s="6"/>
    </row>
    <row r="92" spans="2:13" ht="15.75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2:16" ht="15.75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9"/>
      <c r="O93" s="29"/>
      <c r="P93" s="29"/>
    </row>
    <row r="94" spans="2:16" ht="83.25" customHeight="1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30"/>
      <c r="O94" s="30"/>
      <c r="P94" s="30"/>
    </row>
    <row r="95" spans="2:16" ht="61.5" customHeight="1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30"/>
      <c r="O95" s="30"/>
      <c r="P95" s="30"/>
    </row>
    <row r="96" spans="2:16" ht="15.75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1"/>
      <c r="O96" s="21"/>
      <c r="P96" s="21"/>
    </row>
    <row r="97" spans="2:16" ht="15.75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1"/>
      <c r="O97" s="21"/>
      <c r="P97" s="21"/>
    </row>
    <row r="98" spans="2:16" ht="15.75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1"/>
      <c r="O98" s="21"/>
      <c r="P98" s="21"/>
    </row>
    <row r="99" spans="2:16" ht="15.75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1"/>
      <c r="O99" s="21"/>
      <c r="P99" s="21"/>
    </row>
    <row r="100" spans="2:16" ht="15.75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1"/>
      <c r="O100" s="21"/>
      <c r="P100" s="21"/>
    </row>
    <row r="101" spans="2:16" ht="15.75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1"/>
      <c r="O101" s="21"/>
      <c r="P101" s="21"/>
    </row>
    <row r="102" spans="2:13" ht="15.75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2:13" ht="15.75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2:13" ht="15.75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spans="2:13" ht="15.75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spans="2:13" ht="15.75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spans="2:13" ht="15.75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2:16" ht="15.75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9"/>
      <c r="O108" s="29"/>
      <c r="P108" s="29"/>
    </row>
    <row r="109" spans="2:16" ht="29.25" customHeight="1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9"/>
      <c r="O109" s="29"/>
      <c r="P109" s="29"/>
    </row>
    <row r="110" spans="2:16" ht="15.75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9"/>
      <c r="O110" s="29"/>
      <c r="P110" s="29"/>
    </row>
    <row r="111" spans="2:16" ht="15.75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1"/>
      <c r="O111" s="21"/>
      <c r="P111" s="21"/>
    </row>
    <row r="112" spans="2:16" ht="15.75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1"/>
      <c r="O112" s="21"/>
      <c r="P112" s="21"/>
    </row>
    <row r="113" spans="2:13" ht="15.75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</sheetData>
  <sheetProtection/>
  <mergeCells count="145">
    <mergeCell ref="D23:D24"/>
    <mergeCell ref="B51:B52"/>
    <mergeCell ref="C51:C52"/>
    <mergeCell ref="D51:D52"/>
    <mergeCell ref="B48:B50"/>
    <mergeCell ref="C48:C50"/>
    <mergeCell ref="D48:D50"/>
    <mergeCell ref="B42:Q42"/>
    <mergeCell ref="Q45:Q46"/>
    <mergeCell ref="H45:H46"/>
    <mergeCell ref="B85:C85"/>
    <mergeCell ref="D85:J85"/>
    <mergeCell ref="N85:O85"/>
    <mergeCell ref="H86:I86"/>
    <mergeCell ref="N86:O86"/>
    <mergeCell ref="G79:G80"/>
    <mergeCell ref="H79:H80"/>
    <mergeCell ref="I79:J79"/>
    <mergeCell ref="B78:B80"/>
    <mergeCell ref="C78:E78"/>
    <mergeCell ref="C79:C80"/>
    <mergeCell ref="D79:D80"/>
    <mergeCell ref="E79:E80"/>
    <mergeCell ref="F78:G78"/>
    <mergeCell ref="H78:P78"/>
    <mergeCell ref="P79:P80"/>
    <mergeCell ref="F79:F80"/>
    <mergeCell ref="H68:P68"/>
    <mergeCell ref="Q69:Q70"/>
    <mergeCell ref="E69:E70"/>
    <mergeCell ref="K79:M79"/>
    <mergeCell ref="N79:N80"/>
    <mergeCell ref="O79:O80"/>
    <mergeCell ref="Q78:Q80"/>
    <mergeCell ref="N69:N70"/>
    <mergeCell ref="O69:O70"/>
    <mergeCell ref="P69:P70"/>
    <mergeCell ref="E72:E75"/>
    <mergeCell ref="O63:O64"/>
    <mergeCell ref="B66:Q66"/>
    <mergeCell ref="B68:B70"/>
    <mergeCell ref="C68:E68"/>
    <mergeCell ref="F68:G68"/>
    <mergeCell ref="H69:H70"/>
    <mergeCell ref="I69:J69"/>
    <mergeCell ref="K69:M69"/>
    <mergeCell ref="L63:N64"/>
    <mergeCell ref="C69:C70"/>
    <mergeCell ref="D69:D70"/>
    <mergeCell ref="F69:F70"/>
    <mergeCell ref="G69:G70"/>
    <mergeCell ref="F48:F50"/>
    <mergeCell ref="F51:F52"/>
    <mergeCell ref="G50:G52"/>
    <mergeCell ref="G48:G49"/>
    <mergeCell ref="N56:N57"/>
    <mergeCell ref="Q55:Q57"/>
    <mergeCell ref="C56:C57"/>
    <mergeCell ref="D56:D57"/>
    <mergeCell ref="E56:E57"/>
    <mergeCell ref="F56:F57"/>
    <mergeCell ref="G56:G57"/>
    <mergeCell ref="H56:H57"/>
    <mergeCell ref="I56:J56"/>
    <mergeCell ref="O45:O46"/>
    <mergeCell ref="P45:P46"/>
    <mergeCell ref="H44:P44"/>
    <mergeCell ref="B55:B57"/>
    <mergeCell ref="C55:E55"/>
    <mergeCell ref="F55:G55"/>
    <mergeCell ref="H55:P55"/>
    <mergeCell ref="O56:O57"/>
    <mergeCell ref="P56:P57"/>
    <mergeCell ref="K56:M56"/>
    <mergeCell ref="D45:D46"/>
    <mergeCell ref="E45:E46"/>
    <mergeCell ref="F45:F46"/>
    <mergeCell ref="G45:G46"/>
    <mergeCell ref="L39:N40"/>
    <mergeCell ref="I45:J45"/>
    <mergeCell ref="K45:M45"/>
    <mergeCell ref="N45:N46"/>
    <mergeCell ref="O39:O40"/>
    <mergeCell ref="P39:P40"/>
    <mergeCell ref="B72:B75"/>
    <mergeCell ref="C72:C75"/>
    <mergeCell ref="D72:D75"/>
    <mergeCell ref="F72:F75"/>
    <mergeCell ref="B44:B46"/>
    <mergeCell ref="C44:E44"/>
    <mergeCell ref="F44:G44"/>
    <mergeCell ref="C45:C46"/>
    <mergeCell ref="H31:H32"/>
    <mergeCell ref="I31:J31"/>
    <mergeCell ref="K31:M31"/>
    <mergeCell ref="N31:N32"/>
    <mergeCell ref="O31:O32"/>
    <mergeCell ref="P31:P32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G31:G32"/>
    <mergeCell ref="P20:P21"/>
    <mergeCell ref="Q20:Q21"/>
    <mergeCell ref="B25:B27"/>
    <mergeCell ref="C25:C27"/>
    <mergeCell ref="D25:D27"/>
    <mergeCell ref="G20:G21"/>
    <mergeCell ref="H20:H21"/>
    <mergeCell ref="I20:J20"/>
    <mergeCell ref="B23:B24"/>
    <mergeCell ref="C23:C24"/>
    <mergeCell ref="K20:M20"/>
    <mergeCell ref="N20:N21"/>
    <mergeCell ref="O20:O21"/>
    <mergeCell ref="L14:N14"/>
    <mergeCell ref="B17:Q17"/>
    <mergeCell ref="B19:B21"/>
    <mergeCell ref="C19:E19"/>
    <mergeCell ref="F19:G19"/>
    <mergeCell ref="H19:P19"/>
    <mergeCell ref="C20:C21"/>
    <mergeCell ref="C2:H2"/>
    <mergeCell ref="B6:E6"/>
    <mergeCell ref="G6:K6"/>
    <mergeCell ref="B7:G7"/>
    <mergeCell ref="H7:J7"/>
    <mergeCell ref="B8:D8"/>
    <mergeCell ref="G8:K8"/>
    <mergeCell ref="F25:F27"/>
    <mergeCell ref="F23:F24"/>
    <mergeCell ref="E25:E27"/>
    <mergeCell ref="E51:E52"/>
    <mergeCell ref="E48:E50"/>
    <mergeCell ref="D20:D21"/>
    <mergeCell ref="E20:E21"/>
    <mergeCell ref="F20:F21"/>
    <mergeCell ref="E34:E35"/>
    <mergeCell ref="D37:F37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3" r:id="rId1"/>
  <rowBreaks count="4" manualBreakCount="4">
    <brk id="28" max="14" man="1"/>
    <brk id="36" max="16" man="1"/>
    <brk id="61" max="16" man="1"/>
    <brk id="8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Q160"/>
  <sheetViews>
    <sheetView view="pageBreakPreview" zoomScale="80" zoomScaleSheetLayoutView="80" zoomScalePageLayoutView="0" workbookViewId="0" topLeftCell="A97">
      <selection activeCell="D128" sqref="D128"/>
    </sheetView>
  </sheetViews>
  <sheetFormatPr defaultColWidth="8.8515625" defaultRowHeight="12.75"/>
  <cols>
    <col min="1" max="1" width="8.8515625" style="1" customWidth="1"/>
    <col min="2" max="2" width="24.8515625" style="1" customWidth="1"/>
    <col min="3" max="3" width="19.57421875" style="1" customWidth="1"/>
    <col min="4" max="4" width="18.421875" style="1" customWidth="1"/>
    <col min="5" max="7" width="14.7109375" style="1" customWidth="1"/>
    <col min="8" max="8" width="23.00390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15.75">
      <c r="A2" s="100"/>
      <c r="B2" s="100"/>
      <c r="C2" s="352" t="str">
        <f>'саркеловская сош '!C2:H2</f>
        <v>МОНИТОРИНГ О ВЫПОЛНЕНИИ МУНИЦИПАЛЬНОГО ЗАДАНИЯ №</v>
      </c>
      <c r="D2" s="352"/>
      <c r="E2" s="352"/>
      <c r="F2" s="352"/>
      <c r="G2" s="352"/>
      <c r="H2" s="364"/>
      <c r="I2" s="115">
        <v>27</v>
      </c>
      <c r="J2" s="100"/>
      <c r="K2" s="100"/>
      <c r="L2" s="100"/>
      <c r="M2" s="100"/>
      <c r="N2" s="100"/>
      <c r="O2" s="100"/>
      <c r="P2" s="100"/>
      <c r="Q2" s="100"/>
    </row>
    <row r="3" spans="1:17" ht="15.75">
      <c r="A3" s="100"/>
      <c r="B3" s="100"/>
      <c r="C3" s="100"/>
      <c r="D3" s="100" t="str">
        <f>'саркеловская сош '!D3</f>
        <v>на 2021 год и плановый период 2022 и 2023 годов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15" t="s">
        <v>75</v>
      </c>
      <c r="P3" s="116"/>
      <c r="Q3" s="100"/>
    </row>
    <row r="4" spans="1:17" ht="31.5">
      <c r="A4" s="100"/>
      <c r="B4" s="100"/>
      <c r="C4" s="117" t="s">
        <v>0</v>
      </c>
      <c r="D4" s="118" t="str">
        <f>'саркеловская сош '!D4</f>
        <v>" 01 "  АПРЕЛЯ   2021г</v>
      </c>
      <c r="E4" s="100"/>
      <c r="F4" s="100"/>
      <c r="G4" s="100"/>
      <c r="H4" s="100"/>
      <c r="I4" s="100"/>
      <c r="J4" s="100"/>
      <c r="K4" s="100"/>
      <c r="L4" s="100"/>
      <c r="M4" s="100"/>
      <c r="N4" s="119" t="s">
        <v>76</v>
      </c>
      <c r="O4" s="120" t="s">
        <v>85</v>
      </c>
      <c r="P4" s="116"/>
      <c r="Q4" s="100"/>
    </row>
    <row r="5" spans="1:17" ht="15.7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 t="s">
        <v>77</v>
      </c>
      <c r="O5" s="121">
        <f>'саркеловская сош '!O5</f>
        <v>44287</v>
      </c>
      <c r="P5" s="122"/>
      <c r="Q5" s="100"/>
    </row>
    <row r="6" spans="1:17" ht="30.75" customHeight="1">
      <c r="A6" s="100"/>
      <c r="B6" s="365" t="s">
        <v>86</v>
      </c>
      <c r="C6" s="365"/>
      <c r="D6" s="365"/>
      <c r="E6" s="365"/>
      <c r="F6" s="124"/>
      <c r="G6" s="366" t="s">
        <v>157</v>
      </c>
      <c r="H6" s="366"/>
      <c r="I6" s="366"/>
      <c r="J6" s="366"/>
      <c r="K6" s="366"/>
      <c r="L6" s="100"/>
      <c r="M6" s="100"/>
      <c r="N6" s="119" t="s">
        <v>78</v>
      </c>
      <c r="O6" s="115"/>
      <c r="P6" s="116"/>
      <c r="Q6" s="100"/>
    </row>
    <row r="7" spans="1:17" ht="21" customHeight="1">
      <c r="A7" s="100"/>
      <c r="B7" s="365" t="s">
        <v>87</v>
      </c>
      <c r="C7" s="365"/>
      <c r="D7" s="365"/>
      <c r="E7" s="365"/>
      <c r="F7" s="365"/>
      <c r="G7" s="365"/>
      <c r="H7" s="365" t="s">
        <v>1</v>
      </c>
      <c r="I7" s="365"/>
      <c r="J7" s="365"/>
      <c r="K7" s="125"/>
      <c r="L7" s="100"/>
      <c r="M7" s="100"/>
      <c r="N7" s="100" t="s">
        <v>79</v>
      </c>
      <c r="O7" s="115"/>
      <c r="P7" s="116"/>
      <c r="Q7" s="100"/>
    </row>
    <row r="8" spans="1:17" ht="24" customHeight="1">
      <c r="A8" s="100"/>
      <c r="B8" s="367" t="s">
        <v>2</v>
      </c>
      <c r="C8" s="367"/>
      <c r="D8" s="367"/>
      <c r="E8" s="126"/>
      <c r="F8" s="126"/>
      <c r="G8" s="368" t="s">
        <v>25</v>
      </c>
      <c r="H8" s="368"/>
      <c r="I8" s="368"/>
      <c r="J8" s="368"/>
      <c r="K8" s="368"/>
      <c r="L8" s="127"/>
      <c r="M8" s="100"/>
      <c r="N8" s="100" t="s">
        <v>79</v>
      </c>
      <c r="O8" s="115"/>
      <c r="P8" s="116"/>
      <c r="Q8" s="100"/>
    </row>
    <row r="9" spans="1:17" ht="15.75">
      <c r="A9" s="100"/>
      <c r="B9" s="100" t="s">
        <v>3</v>
      </c>
      <c r="C9" s="100"/>
      <c r="D9" s="100" t="str">
        <f>'свод школы'!D9</f>
        <v>Квартальная</v>
      </c>
      <c r="E9" s="100"/>
      <c r="F9" s="100"/>
      <c r="G9" s="100"/>
      <c r="H9" s="100"/>
      <c r="I9" s="100"/>
      <c r="J9" s="100"/>
      <c r="K9" s="100"/>
      <c r="L9" s="100"/>
      <c r="M9" s="100"/>
      <c r="N9" s="100" t="s">
        <v>79</v>
      </c>
      <c r="O9" s="115"/>
      <c r="P9" s="116"/>
      <c r="Q9" s="100"/>
    </row>
    <row r="10" spans="1:17" ht="15.75">
      <c r="A10" s="100"/>
      <c r="B10" s="100"/>
      <c r="C10" s="100" t="s">
        <v>215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15"/>
      <c r="P10" s="116"/>
      <c r="Q10" s="100"/>
    </row>
    <row r="11" spans="1:17" ht="15.7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</row>
    <row r="12" spans="1:17" ht="15.75">
      <c r="A12" s="100"/>
      <c r="B12" s="114"/>
      <c r="C12" s="125" t="s">
        <v>4</v>
      </c>
      <c r="D12" s="100"/>
      <c r="E12" s="100"/>
      <c r="F12" s="100"/>
      <c r="G12" s="100"/>
      <c r="H12" s="100"/>
      <c r="I12" s="128"/>
      <c r="J12" s="100"/>
      <c r="K12" s="100"/>
      <c r="L12" s="100"/>
      <c r="M12" s="100"/>
      <c r="N12" s="100"/>
      <c r="O12" s="100"/>
      <c r="P12" s="100"/>
      <c r="Q12" s="100"/>
    </row>
    <row r="13" spans="1:17" ht="15.75">
      <c r="A13" s="100"/>
      <c r="B13" s="114"/>
      <c r="C13" s="117" t="s">
        <v>5</v>
      </c>
      <c r="D13" s="33">
        <v>1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1:17" ht="52.5" customHeight="1">
      <c r="A14" s="100"/>
      <c r="B14" s="129" t="s">
        <v>6</v>
      </c>
      <c r="C14" s="100"/>
      <c r="D14" s="100"/>
      <c r="E14" s="100"/>
      <c r="F14" s="100"/>
      <c r="G14" s="100"/>
      <c r="H14" s="100"/>
      <c r="I14" s="100"/>
      <c r="J14" s="100"/>
      <c r="K14" s="100"/>
      <c r="L14" s="362" t="s">
        <v>80</v>
      </c>
      <c r="M14" s="362"/>
      <c r="N14" s="363"/>
      <c r="O14" s="130" t="s">
        <v>67</v>
      </c>
      <c r="P14" s="131"/>
      <c r="Q14" s="131"/>
    </row>
    <row r="15" spans="1:17" ht="18" customHeight="1">
      <c r="A15" s="100"/>
      <c r="B15" s="34" t="s">
        <v>26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23"/>
      <c r="O15" s="132"/>
      <c r="P15" s="132"/>
      <c r="Q15" s="114"/>
    </row>
    <row r="16" spans="1:17" ht="15.75">
      <c r="A16" s="100"/>
      <c r="B16" s="125" t="s">
        <v>101</v>
      </c>
      <c r="C16" s="100"/>
      <c r="D16" s="100"/>
      <c r="E16" s="34" t="s">
        <v>27</v>
      </c>
      <c r="F16" s="34"/>
      <c r="G16" s="34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17" ht="15.75">
      <c r="A17" s="100"/>
      <c r="B17" s="351" t="s">
        <v>88</v>
      </c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</row>
    <row r="18" spans="1:17" ht="15.75">
      <c r="A18" s="100"/>
      <c r="B18" s="133" t="s">
        <v>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16"/>
    </row>
    <row r="19" spans="1:17" ht="66.75" customHeight="1">
      <c r="A19" s="100"/>
      <c r="B19" s="320" t="s">
        <v>89</v>
      </c>
      <c r="C19" s="332" t="s">
        <v>8</v>
      </c>
      <c r="D19" s="333"/>
      <c r="E19" s="334"/>
      <c r="F19" s="332" t="s">
        <v>82</v>
      </c>
      <c r="G19" s="334"/>
      <c r="H19" s="332" t="s">
        <v>9</v>
      </c>
      <c r="I19" s="333"/>
      <c r="J19" s="333"/>
      <c r="K19" s="333"/>
      <c r="L19" s="333"/>
      <c r="M19" s="333"/>
      <c r="N19" s="333"/>
      <c r="O19" s="333"/>
      <c r="P19" s="334"/>
      <c r="Q19" s="134"/>
    </row>
    <row r="20" spans="1:17" ht="36.75" customHeight="1">
      <c r="A20" s="100"/>
      <c r="B20" s="321"/>
      <c r="C20" s="323" t="s">
        <v>10</v>
      </c>
      <c r="D20" s="323" t="s">
        <v>10</v>
      </c>
      <c r="E20" s="323" t="s">
        <v>10</v>
      </c>
      <c r="F20" s="323" t="s">
        <v>10</v>
      </c>
      <c r="G20" s="323" t="s">
        <v>10</v>
      </c>
      <c r="H20" s="320" t="s">
        <v>90</v>
      </c>
      <c r="I20" s="332" t="s">
        <v>91</v>
      </c>
      <c r="J20" s="334"/>
      <c r="K20" s="332" t="s">
        <v>83</v>
      </c>
      <c r="L20" s="333"/>
      <c r="M20" s="334"/>
      <c r="N20" s="320" t="s">
        <v>96</v>
      </c>
      <c r="O20" s="325" t="s">
        <v>97</v>
      </c>
      <c r="P20" s="320" t="s">
        <v>98</v>
      </c>
      <c r="Q20" s="360"/>
    </row>
    <row r="21" spans="1:17" ht="102" customHeight="1">
      <c r="A21" s="100"/>
      <c r="B21" s="322"/>
      <c r="C21" s="324"/>
      <c r="D21" s="324"/>
      <c r="E21" s="324"/>
      <c r="F21" s="324"/>
      <c r="G21" s="324"/>
      <c r="H21" s="322"/>
      <c r="I21" s="137" t="s">
        <v>92</v>
      </c>
      <c r="J21" s="137" t="s">
        <v>81</v>
      </c>
      <c r="K21" s="138" t="s">
        <v>93</v>
      </c>
      <c r="L21" s="138" t="s">
        <v>94</v>
      </c>
      <c r="M21" s="138" t="s">
        <v>95</v>
      </c>
      <c r="N21" s="322"/>
      <c r="O21" s="326"/>
      <c r="P21" s="322"/>
      <c r="Q21" s="360"/>
    </row>
    <row r="22" spans="1:17" ht="26.25" customHeight="1">
      <c r="A22" s="100"/>
      <c r="B22" s="139">
        <v>1</v>
      </c>
      <c r="C22" s="140">
        <v>2</v>
      </c>
      <c r="D22" s="140">
        <v>3</v>
      </c>
      <c r="E22" s="141">
        <v>4</v>
      </c>
      <c r="F22" s="141">
        <v>5</v>
      </c>
      <c r="G22" s="141">
        <v>6</v>
      </c>
      <c r="H22" s="139">
        <v>7</v>
      </c>
      <c r="I22" s="142">
        <v>8</v>
      </c>
      <c r="J22" s="142">
        <v>9</v>
      </c>
      <c r="K22" s="142">
        <v>10</v>
      </c>
      <c r="L22" s="142">
        <v>11</v>
      </c>
      <c r="M22" s="142">
        <v>12</v>
      </c>
      <c r="N22" s="139">
        <v>13</v>
      </c>
      <c r="O22" s="139">
        <v>14</v>
      </c>
      <c r="P22" s="139">
        <v>15</v>
      </c>
      <c r="Q22" s="135"/>
    </row>
    <row r="23" spans="1:17" ht="27.75" customHeight="1">
      <c r="A23" s="100"/>
      <c r="B23" s="341" t="s">
        <v>65</v>
      </c>
      <c r="C23" s="369" t="s">
        <v>115</v>
      </c>
      <c r="D23" s="337" t="s">
        <v>30</v>
      </c>
      <c r="E23" s="374" t="s">
        <v>159</v>
      </c>
      <c r="F23" s="374" t="s">
        <v>58</v>
      </c>
      <c r="G23" s="146"/>
      <c r="H23" s="147" t="s">
        <v>12</v>
      </c>
      <c r="I23" s="148" t="s">
        <v>13</v>
      </c>
      <c r="J23" s="137"/>
      <c r="K23" s="242">
        <v>100</v>
      </c>
      <c r="L23" s="136"/>
      <c r="M23" s="136">
        <f>K23</f>
        <v>100</v>
      </c>
      <c r="N23" s="242">
        <f>K23*0.1</f>
        <v>10</v>
      </c>
      <c r="O23" s="136">
        <v>0</v>
      </c>
      <c r="P23" s="136"/>
      <c r="Q23" s="135"/>
    </row>
    <row r="24" spans="1:17" ht="51.75" customHeight="1">
      <c r="A24" s="100"/>
      <c r="B24" s="342"/>
      <c r="C24" s="371"/>
      <c r="D24" s="339"/>
      <c r="E24" s="375"/>
      <c r="F24" s="375"/>
      <c r="G24" s="153"/>
      <c r="H24" s="147" t="s">
        <v>15</v>
      </c>
      <c r="I24" s="148" t="s">
        <v>13</v>
      </c>
      <c r="J24" s="137"/>
      <c r="K24" s="154">
        <v>30</v>
      </c>
      <c r="L24" s="155"/>
      <c r="M24" s="155">
        <f>K24</f>
        <v>30</v>
      </c>
      <c r="N24" s="155">
        <f>K24*0.1</f>
        <v>3</v>
      </c>
      <c r="O24" s="136">
        <v>0</v>
      </c>
      <c r="P24" s="136"/>
      <c r="Q24" s="135"/>
    </row>
    <row r="25" spans="1:17" ht="30" customHeight="1">
      <c r="A25" s="100"/>
      <c r="B25" s="424" t="s">
        <v>66</v>
      </c>
      <c r="C25" s="427" t="s">
        <v>14</v>
      </c>
      <c r="D25" s="430" t="s">
        <v>32</v>
      </c>
      <c r="E25" s="375"/>
      <c r="F25" s="375"/>
      <c r="G25" s="153"/>
      <c r="H25" s="147" t="s">
        <v>16</v>
      </c>
      <c r="I25" s="148" t="s">
        <v>13</v>
      </c>
      <c r="J25" s="137"/>
      <c r="K25" s="242">
        <v>10</v>
      </c>
      <c r="L25" s="136"/>
      <c r="M25" s="136">
        <f>K25</f>
        <v>10</v>
      </c>
      <c r="N25" s="155">
        <f>K25*0.1</f>
        <v>1</v>
      </c>
      <c r="O25" s="136">
        <v>0</v>
      </c>
      <c r="P25" s="136"/>
      <c r="Q25" s="135"/>
    </row>
    <row r="26" spans="1:17" ht="72.75" customHeight="1">
      <c r="A26" s="100"/>
      <c r="B26" s="425"/>
      <c r="C26" s="428"/>
      <c r="D26" s="431"/>
      <c r="E26" s="375"/>
      <c r="F26" s="375"/>
      <c r="G26" s="153"/>
      <c r="H26" s="147" t="s">
        <v>41</v>
      </c>
      <c r="I26" s="148" t="s">
        <v>13</v>
      </c>
      <c r="J26" s="137"/>
      <c r="K26" s="155">
        <v>100</v>
      </c>
      <c r="L26" s="155"/>
      <c r="M26" s="155">
        <f>K26</f>
        <v>100</v>
      </c>
      <c r="N26" s="155">
        <f>K26*0.1</f>
        <v>10</v>
      </c>
      <c r="O26" s="136">
        <v>0</v>
      </c>
      <c r="P26" s="136"/>
      <c r="Q26" s="135"/>
    </row>
    <row r="27" spans="1:17" ht="72.75" customHeight="1">
      <c r="A27" s="100"/>
      <c r="B27" s="426"/>
      <c r="C27" s="429"/>
      <c r="D27" s="432"/>
      <c r="E27" s="376"/>
      <c r="F27" s="376"/>
      <c r="G27" s="160"/>
      <c r="H27" s="161" t="s">
        <v>17</v>
      </c>
      <c r="I27" s="162" t="s">
        <v>18</v>
      </c>
      <c r="J27" s="163"/>
      <c r="K27" s="242">
        <v>0</v>
      </c>
      <c r="L27" s="242"/>
      <c r="M27" s="136">
        <f>K27</f>
        <v>0</v>
      </c>
      <c r="N27" s="155">
        <f>K27*0.1</f>
        <v>0</v>
      </c>
      <c r="O27" s="136">
        <f>K27-M27-N27</f>
        <v>0</v>
      </c>
      <c r="P27" s="136"/>
      <c r="Q27" s="116"/>
    </row>
    <row r="28" spans="1:17" ht="15.75">
      <c r="A28" s="100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</row>
    <row r="29" spans="1:17" ht="15.75">
      <c r="A29" s="100"/>
      <c r="B29" s="133" t="s">
        <v>19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00"/>
    </row>
    <row r="30" spans="1:17" ht="69.75" customHeight="1">
      <c r="A30" s="100"/>
      <c r="B30" s="320" t="s">
        <v>89</v>
      </c>
      <c r="C30" s="332" t="s">
        <v>8</v>
      </c>
      <c r="D30" s="333"/>
      <c r="E30" s="334"/>
      <c r="F30" s="332" t="s">
        <v>82</v>
      </c>
      <c r="G30" s="334"/>
      <c r="H30" s="332" t="s">
        <v>20</v>
      </c>
      <c r="I30" s="333"/>
      <c r="J30" s="333"/>
      <c r="K30" s="333"/>
      <c r="L30" s="333"/>
      <c r="M30" s="333"/>
      <c r="N30" s="333"/>
      <c r="O30" s="333"/>
      <c r="P30" s="333"/>
      <c r="Q30" s="320" t="s">
        <v>84</v>
      </c>
    </row>
    <row r="31" spans="1:17" ht="35.25" customHeight="1">
      <c r="A31" s="100"/>
      <c r="B31" s="321"/>
      <c r="C31" s="323" t="s">
        <v>10</v>
      </c>
      <c r="D31" s="323" t="s">
        <v>10</v>
      </c>
      <c r="E31" s="323" t="s">
        <v>10</v>
      </c>
      <c r="F31" s="323" t="s">
        <v>10</v>
      </c>
      <c r="G31" s="323" t="s">
        <v>10</v>
      </c>
      <c r="H31" s="320" t="s">
        <v>90</v>
      </c>
      <c r="I31" s="332" t="s">
        <v>99</v>
      </c>
      <c r="J31" s="334"/>
      <c r="K31" s="358" t="s">
        <v>83</v>
      </c>
      <c r="L31" s="358"/>
      <c r="M31" s="358"/>
      <c r="N31" s="358" t="s">
        <v>96</v>
      </c>
      <c r="O31" s="359" t="s">
        <v>97</v>
      </c>
      <c r="P31" s="332" t="s">
        <v>98</v>
      </c>
      <c r="Q31" s="321"/>
    </row>
    <row r="32" spans="1:17" ht="104.25" customHeight="1">
      <c r="A32" s="100"/>
      <c r="B32" s="322"/>
      <c r="C32" s="324"/>
      <c r="D32" s="324"/>
      <c r="E32" s="324"/>
      <c r="F32" s="324"/>
      <c r="G32" s="324"/>
      <c r="H32" s="322"/>
      <c r="I32" s="137" t="s">
        <v>92</v>
      </c>
      <c r="J32" s="137" t="s">
        <v>81</v>
      </c>
      <c r="K32" s="137" t="s">
        <v>93</v>
      </c>
      <c r="L32" s="137" t="s">
        <v>94</v>
      </c>
      <c r="M32" s="137" t="s">
        <v>95</v>
      </c>
      <c r="N32" s="358"/>
      <c r="O32" s="359"/>
      <c r="P32" s="332"/>
      <c r="Q32" s="322"/>
    </row>
    <row r="33" spans="1:17" ht="22.5" customHeight="1">
      <c r="A33" s="100"/>
      <c r="B33" s="166">
        <v>1</v>
      </c>
      <c r="C33" s="140">
        <v>2</v>
      </c>
      <c r="D33" s="140">
        <v>3</v>
      </c>
      <c r="E33" s="141">
        <v>4</v>
      </c>
      <c r="F33" s="141">
        <v>5</v>
      </c>
      <c r="G33" s="141">
        <v>6</v>
      </c>
      <c r="H33" s="139">
        <v>7</v>
      </c>
      <c r="I33" s="142">
        <v>8</v>
      </c>
      <c r="J33" s="142">
        <v>9</v>
      </c>
      <c r="K33" s="142">
        <v>10</v>
      </c>
      <c r="L33" s="142">
        <v>11</v>
      </c>
      <c r="M33" s="142">
        <v>12</v>
      </c>
      <c r="N33" s="139">
        <v>13</v>
      </c>
      <c r="O33" s="139">
        <v>14</v>
      </c>
      <c r="P33" s="139">
        <v>15</v>
      </c>
      <c r="Q33" s="139">
        <v>16</v>
      </c>
    </row>
    <row r="34" spans="1:17" ht="67.5" customHeight="1">
      <c r="A34" s="100"/>
      <c r="B34" s="167" t="s">
        <v>65</v>
      </c>
      <c r="C34" s="229" t="s">
        <v>121</v>
      </c>
      <c r="D34" s="237" t="s">
        <v>34</v>
      </c>
      <c r="E34" s="374" t="s">
        <v>159</v>
      </c>
      <c r="F34" s="374" t="s">
        <v>70</v>
      </c>
      <c r="G34" s="171"/>
      <c r="H34" s="172" t="s">
        <v>21</v>
      </c>
      <c r="I34" s="173" t="s">
        <v>22</v>
      </c>
      <c r="J34" s="137"/>
      <c r="K34" s="174">
        <v>271</v>
      </c>
      <c r="L34" s="165"/>
      <c r="M34" s="165">
        <v>268</v>
      </c>
      <c r="N34" s="154">
        <f>K34*0.1</f>
        <v>27.1</v>
      </c>
      <c r="O34" s="136">
        <v>0</v>
      </c>
      <c r="P34" s="136"/>
      <c r="Q34" s="136"/>
    </row>
    <row r="35" spans="1:17" ht="56.25" customHeight="1">
      <c r="A35" s="100"/>
      <c r="B35" s="175" t="s">
        <v>66</v>
      </c>
      <c r="C35" s="229" t="s">
        <v>14</v>
      </c>
      <c r="D35" s="147" t="s">
        <v>32</v>
      </c>
      <c r="E35" s="376"/>
      <c r="F35" s="376"/>
      <c r="G35" s="160"/>
      <c r="H35" s="172" t="s">
        <v>21</v>
      </c>
      <c r="I35" s="173" t="s">
        <v>22</v>
      </c>
      <c r="J35" s="137"/>
      <c r="K35" s="242">
        <v>7</v>
      </c>
      <c r="L35" s="136"/>
      <c r="M35" s="136">
        <v>7</v>
      </c>
      <c r="N35" s="155">
        <f>K35*0.1</f>
        <v>0.7000000000000001</v>
      </c>
      <c r="O35" s="136">
        <v>0</v>
      </c>
      <c r="P35" s="136"/>
      <c r="Q35" s="136"/>
    </row>
    <row r="36" spans="1:17" ht="15.75">
      <c r="A36" s="116"/>
      <c r="B36" s="178"/>
      <c r="C36" s="100"/>
      <c r="D36" s="100"/>
      <c r="E36" s="100"/>
      <c r="F36" s="100"/>
      <c r="G36" s="100"/>
      <c r="H36" s="100"/>
      <c r="I36" s="100"/>
      <c r="J36" s="100"/>
      <c r="K36" s="252"/>
      <c r="L36" s="100"/>
      <c r="M36" s="100"/>
      <c r="N36" s="100"/>
      <c r="O36" s="100"/>
      <c r="P36" s="100"/>
      <c r="Q36" s="100"/>
    </row>
    <row r="37" spans="1:17" ht="15.75">
      <c r="A37" s="116"/>
      <c r="B37" s="179"/>
      <c r="C37" s="100"/>
      <c r="D37" s="352"/>
      <c r="E37" s="352"/>
      <c r="F37" s="352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1:17" ht="15.75">
      <c r="A38" s="116"/>
      <c r="B38" s="179"/>
      <c r="C38" s="117" t="s">
        <v>5</v>
      </c>
      <c r="D38" s="53">
        <v>2</v>
      </c>
      <c r="E38" s="100"/>
      <c r="F38" s="100"/>
      <c r="G38" s="100"/>
      <c r="H38" s="100"/>
      <c r="I38" s="100"/>
      <c r="J38" s="100"/>
      <c r="K38" s="100"/>
      <c r="L38" s="100"/>
      <c r="M38" s="116"/>
      <c r="N38" s="116"/>
      <c r="O38" s="100"/>
      <c r="P38" s="100"/>
      <c r="Q38" s="116"/>
    </row>
    <row r="39" spans="1:17" ht="28.5" customHeight="1">
      <c r="A39" s="100"/>
      <c r="B39" s="129" t="s">
        <v>100</v>
      </c>
      <c r="C39" s="100"/>
      <c r="D39" s="100"/>
      <c r="E39" s="100"/>
      <c r="F39" s="100"/>
      <c r="G39" s="100"/>
      <c r="H39" s="100"/>
      <c r="I39" s="100"/>
      <c r="J39" s="100"/>
      <c r="K39" s="100"/>
      <c r="L39" s="353" t="s">
        <v>80</v>
      </c>
      <c r="M39" s="353"/>
      <c r="N39" s="354"/>
      <c r="O39" s="355" t="s">
        <v>68</v>
      </c>
      <c r="P39" s="357"/>
      <c r="Q39" s="131"/>
    </row>
    <row r="40" spans="1:17" ht="15.75" customHeight="1">
      <c r="A40" s="100"/>
      <c r="B40" s="51" t="s">
        <v>35</v>
      </c>
      <c r="C40" s="100"/>
      <c r="D40" s="100"/>
      <c r="E40" s="100"/>
      <c r="F40" s="100"/>
      <c r="G40" s="100"/>
      <c r="H40" s="100"/>
      <c r="I40" s="100"/>
      <c r="J40" s="100"/>
      <c r="K40" s="100"/>
      <c r="L40" s="353"/>
      <c r="M40" s="353"/>
      <c r="N40" s="354"/>
      <c r="O40" s="356"/>
      <c r="P40" s="357"/>
      <c r="Q40" s="180"/>
    </row>
    <row r="41" spans="1:17" ht="15.75">
      <c r="A41" s="100"/>
      <c r="B41" s="125" t="s">
        <v>101</v>
      </c>
      <c r="C41" s="100"/>
      <c r="D41" s="100"/>
      <c r="E41" s="34" t="s">
        <v>27</v>
      </c>
      <c r="F41" s="34"/>
      <c r="G41" s="34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1:17" ht="20.25" customHeight="1">
      <c r="A42" s="100"/>
      <c r="B42" s="351" t="s">
        <v>88</v>
      </c>
      <c r="C42" s="351"/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</row>
    <row r="43" spans="1:17" ht="15.75">
      <c r="A43" s="100"/>
      <c r="B43" s="181" t="s">
        <v>102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16"/>
    </row>
    <row r="44" spans="1:17" ht="67.5" customHeight="1">
      <c r="A44" s="100"/>
      <c r="B44" s="320" t="s">
        <v>89</v>
      </c>
      <c r="C44" s="332" t="s">
        <v>8</v>
      </c>
      <c r="D44" s="333"/>
      <c r="E44" s="334"/>
      <c r="F44" s="335" t="s">
        <v>82</v>
      </c>
      <c r="G44" s="336"/>
      <c r="H44" s="332" t="s">
        <v>9</v>
      </c>
      <c r="I44" s="333"/>
      <c r="J44" s="333"/>
      <c r="K44" s="333"/>
      <c r="L44" s="333"/>
      <c r="M44" s="333"/>
      <c r="N44" s="333"/>
      <c r="O44" s="333"/>
      <c r="P44" s="334"/>
      <c r="Q44" s="134"/>
    </row>
    <row r="45" spans="1:17" ht="33.75" customHeight="1">
      <c r="A45" s="100"/>
      <c r="B45" s="321"/>
      <c r="C45" s="323" t="s">
        <v>10</v>
      </c>
      <c r="D45" s="323" t="s">
        <v>10</v>
      </c>
      <c r="E45" s="323" t="s">
        <v>10</v>
      </c>
      <c r="F45" s="323" t="s">
        <v>10</v>
      </c>
      <c r="G45" s="323" t="s">
        <v>10</v>
      </c>
      <c r="H45" s="320" t="s">
        <v>90</v>
      </c>
      <c r="I45" s="332" t="s">
        <v>99</v>
      </c>
      <c r="J45" s="334"/>
      <c r="K45" s="332" t="s">
        <v>83</v>
      </c>
      <c r="L45" s="333"/>
      <c r="M45" s="334"/>
      <c r="N45" s="320" t="s">
        <v>96</v>
      </c>
      <c r="O45" s="325" t="s">
        <v>104</v>
      </c>
      <c r="P45" s="320" t="s">
        <v>98</v>
      </c>
      <c r="Q45" s="340"/>
    </row>
    <row r="46" spans="1:17" ht="94.5">
      <c r="A46" s="100"/>
      <c r="B46" s="322"/>
      <c r="C46" s="324"/>
      <c r="D46" s="324"/>
      <c r="E46" s="324"/>
      <c r="F46" s="324"/>
      <c r="G46" s="324"/>
      <c r="H46" s="322"/>
      <c r="I46" s="137" t="s">
        <v>92</v>
      </c>
      <c r="J46" s="137" t="s">
        <v>81</v>
      </c>
      <c r="K46" s="138" t="s">
        <v>93</v>
      </c>
      <c r="L46" s="138" t="s">
        <v>94</v>
      </c>
      <c r="M46" s="138" t="s">
        <v>95</v>
      </c>
      <c r="N46" s="322"/>
      <c r="O46" s="326"/>
      <c r="P46" s="322"/>
      <c r="Q46" s="340"/>
    </row>
    <row r="47" spans="1:17" ht="15.75">
      <c r="A47" s="100"/>
      <c r="B47" s="139">
        <v>1</v>
      </c>
      <c r="C47" s="140">
        <v>2</v>
      </c>
      <c r="D47" s="140">
        <v>3</v>
      </c>
      <c r="E47" s="141">
        <v>4</v>
      </c>
      <c r="F47" s="141">
        <v>5</v>
      </c>
      <c r="G47" s="141">
        <v>6</v>
      </c>
      <c r="H47" s="139">
        <v>7</v>
      </c>
      <c r="I47" s="142">
        <v>8</v>
      </c>
      <c r="J47" s="142">
        <v>9</v>
      </c>
      <c r="K47" s="142">
        <v>10</v>
      </c>
      <c r="L47" s="142">
        <v>11</v>
      </c>
      <c r="M47" s="142">
        <v>12</v>
      </c>
      <c r="N47" s="139">
        <v>13</v>
      </c>
      <c r="O47" s="139">
        <v>14</v>
      </c>
      <c r="P47" s="139">
        <v>15</v>
      </c>
      <c r="Q47" s="182"/>
    </row>
    <row r="48" spans="1:17" ht="30" customHeight="1">
      <c r="A48" s="100"/>
      <c r="B48" s="341" t="s">
        <v>61</v>
      </c>
      <c r="C48" s="320" t="s">
        <v>115</v>
      </c>
      <c r="D48" s="337" t="s">
        <v>30</v>
      </c>
      <c r="E48" s="374" t="s">
        <v>159</v>
      </c>
      <c r="F48" s="337" t="s">
        <v>70</v>
      </c>
      <c r="G48" s="337"/>
      <c r="H48" s="147" t="s">
        <v>12</v>
      </c>
      <c r="I48" s="148" t="s">
        <v>13</v>
      </c>
      <c r="J48" s="137"/>
      <c r="K48" s="136">
        <v>100</v>
      </c>
      <c r="L48" s="136"/>
      <c r="M48" s="136">
        <f>K48</f>
        <v>100</v>
      </c>
      <c r="N48" s="136">
        <f>K48*0.1</f>
        <v>10</v>
      </c>
      <c r="O48" s="136">
        <v>0</v>
      </c>
      <c r="P48" s="136"/>
      <c r="Q48" s="182"/>
    </row>
    <row r="49" spans="1:17" ht="54.75" customHeight="1">
      <c r="A49" s="100"/>
      <c r="B49" s="361"/>
      <c r="C49" s="321"/>
      <c r="D49" s="338"/>
      <c r="E49" s="375"/>
      <c r="F49" s="338"/>
      <c r="G49" s="338"/>
      <c r="H49" s="147" t="s">
        <v>15</v>
      </c>
      <c r="I49" s="148" t="s">
        <v>13</v>
      </c>
      <c r="J49" s="137"/>
      <c r="K49" s="155">
        <v>50</v>
      </c>
      <c r="L49" s="155"/>
      <c r="M49" s="155">
        <f>K49</f>
        <v>50</v>
      </c>
      <c r="N49" s="155">
        <f>K49*0.1</f>
        <v>5</v>
      </c>
      <c r="O49" s="136">
        <v>0</v>
      </c>
      <c r="P49" s="136"/>
      <c r="Q49" s="182"/>
    </row>
    <row r="50" spans="1:17" ht="36" customHeight="1">
      <c r="A50" s="100"/>
      <c r="B50" s="342"/>
      <c r="C50" s="322"/>
      <c r="D50" s="339"/>
      <c r="E50" s="375"/>
      <c r="F50" s="339"/>
      <c r="G50" s="338"/>
      <c r="H50" s="147" t="s">
        <v>16</v>
      </c>
      <c r="I50" s="148" t="s">
        <v>13</v>
      </c>
      <c r="J50" s="137"/>
      <c r="K50" s="155">
        <v>50</v>
      </c>
      <c r="L50" s="155"/>
      <c r="M50" s="155">
        <f>K50</f>
        <v>50</v>
      </c>
      <c r="N50" s="155">
        <f>K50*0.1</f>
        <v>5</v>
      </c>
      <c r="O50" s="136">
        <v>0</v>
      </c>
      <c r="P50" s="136"/>
      <c r="Q50" s="182"/>
    </row>
    <row r="51" spans="1:17" ht="71.25" customHeight="1">
      <c r="A51" s="100"/>
      <c r="B51" s="424" t="s">
        <v>62</v>
      </c>
      <c r="C51" s="433" t="s">
        <v>14</v>
      </c>
      <c r="D51" s="433" t="s">
        <v>32</v>
      </c>
      <c r="E51" s="375"/>
      <c r="F51" s="337" t="s">
        <v>70</v>
      </c>
      <c r="G51" s="338"/>
      <c r="H51" s="147" t="s">
        <v>41</v>
      </c>
      <c r="I51" s="148" t="s">
        <v>13</v>
      </c>
      <c r="J51" s="137"/>
      <c r="K51" s="136">
        <v>100</v>
      </c>
      <c r="L51" s="136"/>
      <c r="M51" s="136">
        <f>K51</f>
        <v>100</v>
      </c>
      <c r="N51" s="155">
        <f>K51*0.1</f>
        <v>10</v>
      </c>
      <c r="O51" s="136">
        <v>0</v>
      </c>
      <c r="P51" s="136"/>
      <c r="Q51" s="182"/>
    </row>
    <row r="52" spans="1:17" ht="96">
      <c r="A52" s="100"/>
      <c r="B52" s="426"/>
      <c r="C52" s="434"/>
      <c r="D52" s="434"/>
      <c r="E52" s="376"/>
      <c r="F52" s="339"/>
      <c r="G52" s="339"/>
      <c r="H52" s="161" t="s">
        <v>17</v>
      </c>
      <c r="I52" s="162" t="s">
        <v>18</v>
      </c>
      <c r="J52" s="163"/>
      <c r="K52" s="242">
        <v>0</v>
      </c>
      <c r="L52" s="242"/>
      <c r="M52" s="136">
        <f>K52</f>
        <v>0</v>
      </c>
      <c r="N52" s="155">
        <f>K52*0.1</f>
        <v>0</v>
      </c>
      <c r="O52" s="136">
        <f>K52-M52-N52</f>
        <v>0</v>
      </c>
      <c r="P52" s="136"/>
      <c r="Q52" s="190"/>
    </row>
    <row r="53" spans="1:17" ht="15.75" customHeight="1">
      <c r="A53" s="100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</row>
    <row r="54" spans="1:17" ht="15.75" customHeight="1">
      <c r="A54" s="100"/>
      <c r="B54" s="181" t="s">
        <v>19</v>
      </c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00"/>
    </row>
    <row r="55" spans="1:17" ht="70.5" customHeight="1">
      <c r="A55" s="100"/>
      <c r="B55" s="320" t="s">
        <v>89</v>
      </c>
      <c r="C55" s="332" t="s">
        <v>8</v>
      </c>
      <c r="D55" s="333"/>
      <c r="E55" s="334"/>
      <c r="F55" s="335" t="s">
        <v>82</v>
      </c>
      <c r="G55" s="336"/>
      <c r="H55" s="332" t="s">
        <v>20</v>
      </c>
      <c r="I55" s="333"/>
      <c r="J55" s="333"/>
      <c r="K55" s="333"/>
      <c r="L55" s="333"/>
      <c r="M55" s="333"/>
      <c r="N55" s="333"/>
      <c r="O55" s="333"/>
      <c r="P55" s="334"/>
      <c r="Q55" s="320" t="s">
        <v>84</v>
      </c>
    </row>
    <row r="56" spans="1:17" ht="34.5" customHeight="1">
      <c r="A56" s="100"/>
      <c r="B56" s="321"/>
      <c r="C56" s="323" t="s">
        <v>10</v>
      </c>
      <c r="D56" s="323" t="s">
        <v>10</v>
      </c>
      <c r="E56" s="323" t="s">
        <v>10</v>
      </c>
      <c r="F56" s="323" t="s">
        <v>10</v>
      </c>
      <c r="G56" s="323" t="s">
        <v>10</v>
      </c>
      <c r="H56" s="320" t="s">
        <v>90</v>
      </c>
      <c r="I56" s="332" t="s">
        <v>99</v>
      </c>
      <c r="J56" s="334"/>
      <c r="K56" s="332" t="s">
        <v>83</v>
      </c>
      <c r="L56" s="333"/>
      <c r="M56" s="334"/>
      <c r="N56" s="320" t="s">
        <v>96</v>
      </c>
      <c r="O56" s="325" t="s">
        <v>106</v>
      </c>
      <c r="P56" s="327" t="s">
        <v>98</v>
      </c>
      <c r="Q56" s="321"/>
    </row>
    <row r="57" spans="1:17" ht="101.25" customHeight="1">
      <c r="A57" s="100"/>
      <c r="B57" s="322"/>
      <c r="C57" s="324"/>
      <c r="D57" s="324"/>
      <c r="E57" s="324"/>
      <c r="F57" s="324"/>
      <c r="G57" s="324"/>
      <c r="H57" s="322"/>
      <c r="I57" s="137" t="s">
        <v>92</v>
      </c>
      <c r="J57" s="137" t="s">
        <v>105</v>
      </c>
      <c r="K57" s="138" t="s">
        <v>93</v>
      </c>
      <c r="L57" s="138" t="s">
        <v>94</v>
      </c>
      <c r="M57" s="138" t="s">
        <v>95</v>
      </c>
      <c r="N57" s="322"/>
      <c r="O57" s="326"/>
      <c r="P57" s="328"/>
      <c r="Q57" s="322"/>
    </row>
    <row r="58" spans="1:17" ht="15.75">
      <c r="A58" s="100"/>
      <c r="B58" s="136">
        <v>1</v>
      </c>
      <c r="C58" s="183">
        <v>2</v>
      </c>
      <c r="D58" s="183">
        <v>3</v>
      </c>
      <c r="E58" s="184">
        <v>4</v>
      </c>
      <c r="F58" s="184">
        <v>5</v>
      </c>
      <c r="G58" s="184">
        <v>6</v>
      </c>
      <c r="H58" s="136">
        <v>7</v>
      </c>
      <c r="I58" s="165">
        <v>8</v>
      </c>
      <c r="J58" s="165">
        <v>9</v>
      </c>
      <c r="K58" s="165">
        <v>10</v>
      </c>
      <c r="L58" s="165">
        <v>11</v>
      </c>
      <c r="M58" s="165">
        <v>12</v>
      </c>
      <c r="N58" s="136">
        <v>13</v>
      </c>
      <c r="O58" s="136">
        <v>14</v>
      </c>
      <c r="P58" s="136">
        <v>15</v>
      </c>
      <c r="Q58" s="136">
        <v>16</v>
      </c>
    </row>
    <row r="59" spans="1:17" ht="64.5" customHeight="1">
      <c r="A59" s="100"/>
      <c r="B59" s="175" t="s">
        <v>61</v>
      </c>
      <c r="C59" s="191" t="s">
        <v>115</v>
      </c>
      <c r="D59" s="232" t="s">
        <v>34</v>
      </c>
      <c r="E59" s="145"/>
      <c r="F59" s="337" t="s">
        <v>70</v>
      </c>
      <c r="G59" s="146"/>
      <c r="H59" s="192" t="s">
        <v>21</v>
      </c>
      <c r="I59" s="173" t="s">
        <v>22</v>
      </c>
      <c r="J59" s="137"/>
      <c r="K59" s="165">
        <v>303</v>
      </c>
      <c r="L59" s="165"/>
      <c r="M59" s="165">
        <v>297</v>
      </c>
      <c r="N59" s="193">
        <f>K59*0.1</f>
        <v>30.3</v>
      </c>
      <c r="O59" s="165">
        <v>0</v>
      </c>
      <c r="P59" s="165"/>
      <c r="Q59" s="165"/>
    </row>
    <row r="60" spans="1:17" ht="48">
      <c r="A60" s="100"/>
      <c r="B60" s="241" t="s">
        <v>62</v>
      </c>
      <c r="C60" s="147" t="s">
        <v>14</v>
      </c>
      <c r="D60" s="147" t="s">
        <v>32</v>
      </c>
      <c r="E60" s="187"/>
      <c r="F60" s="339"/>
      <c r="G60" s="160"/>
      <c r="H60" s="172" t="s">
        <v>21</v>
      </c>
      <c r="I60" s="173" t="s">
        <v>22</v>
      </c>
      <c r="J60" s="137"/>
      <c r="K60" s="136">
        <v>5</v>
      </c>
      <c r="L60" s="136"/>
      <c r="M60" s="136">
        <v>6</v>
      </c>
      <c r="N60" s="193">
        <v>1</v>
      </c>
      <c r="O60" s="136">
        <v>0</v>
      </c>
      <c r="P60" s="136"/>
      <c r="Q60" s="136"/>
    </row>
    <row r="61" spans="1:17" ht="15.75">
      <c r="A61" s="100"/>
      <c r="B61" s="195"/>
      <c r="C61" s="196"/>
      <c r="D61" s="196"/>
      <c r="E61" s="197"/>
      <c r="F61" s="197"/>
      <c r="G61" s="197"/>
      <c r="H61" s="198"/>
      <c r="I61" s="199"/>
      <c r="J61" s="134"/>
      <c r="K61" s="201"/>
      <c r="L61" s="201"/>
      <c r="M61" s="201"/>
      <c r="N61" s="201"/>
      <c r="O61" s="201"/>
      <c r="P61" s="201"/>
      <c r="Q61" s="135"/>
    </row>
    <row r="62" spans="1:17" ht="15.75">
      <c r="A62" s="100"/>
      <c r="B62" s="114"/>
      <c r="C62" s="117" t="s">
        <v>5</v>
      </c>
      <c r="D62" s="50">
        <v>3</v>
      </c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1:17" ht="15.75" customHeight="1">
      <c r="A63" s="100"/>
      <c r="B63" s="129" t="s">
        <v>6</v>
      </c>
      <c r="C63" s="100"/>
      <c r="D63" s="100"/>
      <c r="E63" s="100"/>
      <c r="F63" s="100"/>
      <c r="G63" s="100"/>
      <c r="H63" s="100"/>
      <c r="I63" s="100"/>
      <c r="J63" s="100"/>
      <c r="K63" s="100"/>
      <c r="L63" s="353" t="s">
        <v>80</v>
      </c>
      <c r="M63" s="353"/>
      <c r="N63" s="354"/>
      <c r="O63" s="355" t="s">
        <v>69</v>
      </c>
      <c r="P63" s="202"/>
      <c r="Q63" s="131"/>
    </row>
    <row r="64" spans="1:17" ht="15.75">
      <c r="A64" s="100"/>
      <c r="B64" s="47" t="s">
        <v>39</v>
      </c>
      <c r="C64" s="100"/>
      <c r="D64" s="100"/>
      <c r="E64" s="100"/>
      <c r="F64" s="100"/>
      <c r="G64" s="100"/>
      <c r="H64" s="100"/>
      <c r="I64" s="100"/>
      <c r="J64" s="100"/>
      <c r="K64" s="100"/>
      <c r="L64" s="353"/>
      <c r="M64" s="353"/>
      <c r="N64" s="354"/>
      <c r="O64" s="356"/>
      <c r="P64" s="202"/>
      <c r="Q64" s="114"/>
    </row>
    <row r="65" spans="1:17" ht="15.75">
      <c r="A65" s="100"/>
      <c r="B65" s="125" t="s">
        <v>101</v>
      </c>
      <c r="C65" s="100"/>
      <c r="D65" s="100"/>
      <c r="E65" s="47" t="s">
        <v>27</v>
      </c>
      <c r="F65" s="47"/>
      <c r="G65" s="47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1:17" ht="15.75">
      <c r="A66" s="100"/>
      <c r="B66" s="351" t="s">
        <v>88</v>
      </c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</row>
    <row r="67" spans="1:17" ht="15.75">
      <c r="A67" s="100"/>
      <c r="B67" s="203" t="s">
        <v>7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16"/>
    </row>
    <row r="68" spans="1:17" ht="63" customHeight="1">
      <c r="A68" s="100"/>
      <c r="B68" s="320" t="s">
        <v>89</v>
      </c>
      <c r="C68" s="332" t="s">
        <v>8</v>
      </c>
      <c r="D68" s="333"/>
      <c r="E68" s="334"/>
      <c r="F68" s="335" t="s">
        <v>107</v>
      </c>
      <c r="G68" s="336"/>
      <c r="H68" s="332" t="s">
        <v>9</v>
      </c>
      <c r="I68" s="333"/>
      <c r="J68" s="333"/>
      <c r="K68" s="333"/>
      <c r="L68" s="333"/>
      <c r="M68" s="333"/>
      <c r="N68" s="333"/>
      <c r="O68" s="333"/>
      <c r="P68" s="334"/>
      <c r="Q68" s="134"/>
    </row>
    <row r="69" spans="1:17" ht="35.25" customHeight="1">
      <c r="A69" s="100"/>
      <c r="B69" s="321"/>
      <c r="C69" s="323" t="s">
        <v>10</v>
      </c>
      <c r="D69" s="323" t="s">
        <v>10</v>
      </c>
      <c r="E69" s="323" t="s">
        <v>10</v>
      </c>
      <c r="F69" s="323" t="s">
        <v>10</v>
      </c>
      <c r="G69" s="323" t="s">
        <v>10</v>
      </c>
      <c r="H69" s="320" t="s">
        <v>90</v>
      </c>
      <c r="I69" s="332" t="s">
        <v>99</v>
      </c>
      <c r="J69" s="334"/>
      <c r="K69" s="332" t="s">
        <v>108</v>
      </c>
      <c r="L69" s="333"/>
      <c r="M69" s="334"/>
      <c r="N69" s="320" t="s">
        <v>96</v>
      </c>
      <c r="O69" s="325" t="s">
        <v>97</v>
      </c>
      <c r="P69" s="320" t="s">
        <v>98</v>
      </c>
      <c r="Q69" s="360"/>
    </row>
    <row r="70" spans="1:17" ht="109.5" customHeight="1">
      <c r="A70" s="100"/>
      <c r="B70" s="321"/>
      <c r="C70" s="378"/>
      <c r="D70" s="378"/>
      <c r="E70" s="378"/>
      <c r="F70" s="378"/>
      <c r="G70" s="378"/>
      <c r="H70" s="321"/>
      <c r="I70" s="138" t="s">
        <v>92</v>
      </c>
      <c r="J70" s="138" t="s">
        <v>81</v>
      </c>
      <c r="K70" s="204" t="s">
        <v>103</v>
      </c>
      <c r="L70" s="138" t="s">
        <v>94</v>
      </c>
      <c r="M70" s="204" t="s">
        <v>95</v>
      </c>
      <c r="N70" s="321"/>
      <c r="O70" s="377"/>
      <c r="P70" s="321"/>
      <c r="Q70" s="360"/>
    </row>
    <row r="71" spans="1:17" ht="16.5" customHeight="1">
      <c r="A71" s="100"/>
      <c r="B71" s="142">
        <v>1</v>
      </c>
      <c r="C71" s="205">
        <v>2</v>
      </c>
      <c r="D71" s="205">
        <v>3</v>
      </c>
      <c r="E71" s="205">
        <v>4</v>
      </c>
      <c r="F71" s="205">
        <v>5</v>
      </c>
      <c r="G71" s="205">
        <v>6</v>
      </c>
      <c r="H71" s="142">
        <v>7</v>
      </c>
      <c r="I71" s="142">
        <v>8</v>
      </c>
      <c r="J71" s="142">
        <v>9</v>
      </c>
      <c r="K71" s="142">
        <v>10</v>
      </c>
      <c r="L71" s="142">
        <v>11</v>
      </c>
      <c r="M71" s="142">
        <v>12</v>
      </c>
      <c r="N71" s="142">
        <v>13</v>
      </c>
      <c r="O71" s="142">
        <v>14</v>
      </c>
      <c r="P71" s="142">
        <v>15</v>
      </c>
      <c r="Q71" s="135"/>
    </row>
    <row r="72" spans="1:17" ht="31.5" customHeight="1">
      <c r="A72" s="100"/>
      <c r="B72" s="341" t="s">
        <v>63</v>
      </c>
      <c r="C72" s="343" t="s">
        <v>115</v>
      </c>
      <c r="D72" s="337" t="s">
        <v>30</v>
      </c>
      <c r="E72" s="375"/>
      <c r="F72" s="153" t="s">
        <v>70</v>
      </c>
      <c r="G72" s="153"/>
      <c r="H72" s="147" t="s">
        <v>12</v>
      </c>
      <c r="I72" s="206" t="s">
        <v>13</v>
      </c>
      <c r="J72" s="207"/>
      <c r="K72" s="136">
        <v>100</v>
      </c>
      <c r="L72" s="136"/>
      <c r="M72" s="136">
        <f>K72</f>
        <v>100</v>
      </c>
      <c r="N72" s="136">
        <f>K72*0.1</f>
        <v>10</v>
      </c>
      <c r="O72" s="136">
        <v>0</v>
      </c>
      <c r="P72" s="136"/>
      <c r="Q72" s="135"/>
    </row>
    <row r="73" spans="1:17" ht="47.25" customHeight="1">
      <c r="A73" s="100"/>
      <c r="B73" s="342"/>
      <c r="C73" s="344"/>
      <c r="D73" s="339"/>
      <c r="E73" s="375"/>
      <c r="F73" s="153"/>
      <c r="G73" s="153"/>
      <c r="H73" s="147" t="s">
        <v>15</v>
      </c>
      <c r="I73" s="148" t="s">
        <v>13</v>
      </c>
      <c r="J73" s="137"/>
      <c r="K73" s="155">
        <v>30</v>
      </c>
      <c r="L73" s="155"/>
      <c r="M73" s="155">
        <f>K73</f>
        <v>30</v>
      </c>
      <c r="N73" s="155">
        <f>K73*0.1</f>
        <v>3</v>
      </c>
      <c r="O73" s="136">
        <v>0</v>
      </c>
      <c r="P73" s="136"/>
      <c r="Q73" s="135"/>
    </row>
    <row r="74" spans="1:17" ht="27.75" customHeight="1">
      <c r="A74" s="100"/>
      <c r="B74" s="345" t="s">
        <v>64</v>
      </c>
      <c r="C74" s="348" t="s">
        <v>14</v>
      </c>
      <c r="D74" s="348" t="s">
        <v>32</v>
      </c>
      <c r="E74" s="375"/>
      <c r="F74" s="153"/>
      <c r="G74" s="153"/>
      <c r="H74" s="147" t="s">
        <v>16</v>
      </c>
      <c r="I74" s="148" t="s">
        <v>13</v>
      </c>
      <c r="J74" s="137"/>
      <c r="K74" s="155">
        <v>70</v>
      </c>
      <c r="L74" s="155"/>
      <c r="M74" s="155">
        <f>K74</f>
        <v>70</v>
      </c>
      <c r="N74" s="155">
        <f>K74*0.1</f>
        <v>7</v>
      </c>
      <c r="O74" s="136">
        <v>0</v>
      </c>
      <c r="P74" s="136"/>
      <c r="Q74" s="135"/>
    </row>
    <row r="75" spans="1:17" ht="96">
      <c r="A75" s="100"/>
      <c r="B75" s="381"/>
      <c r="C75" s="379"/>
      <c r="D75" s="379"/>
      <c r="E75" s="376"/>
      <c r="F75" s="160"/>
      <c r="G75" s="160"/>
      <c r="H75" s="161" t="s">
        <v>71</v>
      </c>
      <c r="I75" s="162" t="s">
        <v>18</v>
      </c>
      <c r="J75" s="163"/>
      <c r="K75" s="242">
        <v>0</v>
      </c>
      <c r="L75" s="242"/>
      <c r="M75" s="136">
        <f>K75</f>
        <v>0</v>
      </c>
      <c r="N75" s="155">
        <f>K75*0.1</f>
        <v>0</v>
      </c>
      <c r="O75" s="136">
        <f>K75-M75-N75</f>
        <v>0</v>
      </c>
      <c r="P75" s="136"/>
      <c r="Q75" s="116"/>
    </row>
    <row r="76" spans="1:17" ht="15.75">
      <c r="A76" s="100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</row>
    <row r="77" spans="1:17" ht="24" customHeight="1">
      <c r="A77" s="100"/>
      <c r="B77" s="203" t="s">
        <v>19</v>
      </c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00"/>
    </row>
    <row r="78" spans="1:17" ht="63.75" customHeight="1">
      <c r="A78" s="100"/>
      <c r="B78" s="320" t="s">
        <v>89</v>
      </c>
      <c r="C78" s="332" t="s">
        <v>8</v>
      </c>
      <c r="D78" s="333"/>
      <c r="E78" s="334"/>
      <c r="F78" s="335" t="s">
        <v>107</v>
      </c>
      <c r="G78" s="336"/>
      <c r="H78" s="332" t="s">
        <v>20</v>
      </c>
      <c r="I78" s="333"/>
      <c r="J78" s="333"/>
      <c r="K78" s="333"/>
      <c r="L78" s="333"/>
      <c r="M78" s="333"/>
      <c r="N78" s="333"/>
      <c r="O78" s="333"/>
      <c r="P78" s="333"/>
      <c r="Q78" s="320" t="s">
        <v>84</v>
      </c>
    </row>
    <row r="79" spans="1:17" ht="37.5" customHeight="1">
      <c r="A79" s="100"/>
      <c r="B79" s="321"/>
      <c r="C79" s="323" t="s">
        <v>10</v>
      </c>
      <c r="D79" s="323" t="s">
        <v>10</v>
      </c>
      <c r="E79" s="323" t="s">
        <v>10</v>
      </c>
      <c r="F79" s="323" t="s">
        <v>10</v>
      </c>
      <c r="G79" s="323" t="s">
        <v>10</v>
      </c>
      <c r="H79" s="320" t="s">
        <v>90</v>
      </c>
      <c r="I79" s="332" t="s">
        <v>99</v>
      </c>
      <c r="J79" s="334"/>
      <c r="K79" s="332" t="s">
        <v>108</v>
      </c>
      <c r="L79" s="333"/>
      <c r="M79" s="334"/>
      <c r="N79" s="320" t="s">
        <v>96</v>
      </c>
      <c r="O79" s="325" t="s">
        <v>97</v>
      </c>
      <c r="P79" s="327" t="s">
        <v>98</v>
      </c>
      <c r="Q79" s="321"/>
    </row>
    <row r="80" spans="1:17" ht="94.5">
      <c r="A80" s="100"/>
      <c r="B80" s="321"/>
      <c r="C80" s="378"/>
      <c r="D80" s="378"/>
      <c r="E80" s="378"/>
      <c r="F80" s="378"/>
      <c r="G80" s="378"/>
      <c r="H80" s="321"/>
      <c r="I80" s="138" t="s">
        <v>92</v>
      </c>
      <c r="J80" s="138" t="s">
        <v>81</v>
      </c>
      <c r="K80" s="204" t="s">
        <v>103</v>
      </c>
      <c r="L80" s="138" t="s">
        <v>94</v>
      </c>
      <c r="M80" s="204" t="s">
        <v>95</v>
      </c>
      <c r="N80" s="321"/>
      <c r="O80" s="377"/>
      <c r="P80" s="380"/>
      <c r="Q80" s="321"/>
    </row>
    <row r="81" spans="1:17" ht="15.75">
      <c r="A81" s="100"/>
      <c r="B81" s="142">
        <v>1</v>
      </c>
      <c r="C81" s="205">
        <v>2</v>
      </c>
      <c r="D81" s="205">
        <v>3</v>
      </c>
      <c r="E81" s="205">
        <v>4</v>
      </c>
      <c r="F81" s="205">
        <v>5</v>
      </c>
      <c r="G81" s="205">
        <v>6</v>
      </c>
      <c r="H81" s="142">
        <v>7</v>
      </c>
      <c r="I81" s="142">
        <v>8</v>
      </c>
      <c r="J81" s="142">
        <v>9</v>
      </c>
      <c r="K81" s="142">
        <v>10</v>
      </c>
      <c r="L81" s="142">
        <v>11</v>
      </c>
      <c r="M81" s="142">
        <v>12</v>
      </c>
      <c r="N81" s="142">
        <v>13</v>
      </c>
      <c r="O81" s="142">
        <v>14</v>
      </c>
      <c r="P81" s="142">
        <v>15</v>
      </c>
      <c r="Q81" s="142">
        <v>16</v>
      </c>
    </row>
    <row r="82" spans="1:17" ht="75" customHeight="1">
      <c r="A82" s="100"/>
      <c r="B82" s="241" t="s">
        <v>63</v>
      </c>
      <c r="C82" s="147" t="s">
        <v>115</v>
      </c>
      <c r="D82" s="237" t="s">
        <v>34</v>
      </c>
      <c r="E82" s="374"/>
      <c r="F82" s="146" t="s">
        <v>70</v>
      </c>
      <c r="G82" s="146"/>
      <c r="H82" s="172" t="s">
        <v>21</v>
      </c>
      <c r="I82" s="208" t="s">
        <v>22</v>
      </c>
      <c r="J82" s="207"/>
      <c r="K82" s="136">
        <v>26</v>
      </c>
      <c r="L82" s="136"/>
      <c r="M82" s="136">
        <v>26</v>
      </c>
      <c r="N82" s="155">
        <f>K82*0.1</f>
        <v>2.6</v>
      </c>
      <c r="O82" s="136">
        <v>0</v>
      </c>
      <c r="P82" s="136"/>
      <c r="Q82" s="136"/>
    </row>
    <row r="83" spans="1:17" ht="48">
      <c r="A83" s="100"/>
      <c r="B83" s="175" t="s">
        <v>64</v>
      </c>
      <c r="C83" s="147" t="s">
        <v>116</v>
      </c>
      <c r="D83" s="147" t="s">
        <v>32</v>
      </c>
      <c r="E83" s="376"/>
      <c r="F83" s="160"/>
      <c r="G83" s="160"/>
      <c r="H83" s="172" t="s">
        <v>21</v>
      </c>
      <c r="I83" s="173" t="s">
        <v>22</v>
      </c>
      <c r="J83" s="137"/>
      <c r="K83" s="136">
        <v>0</v>
      </c>
      <c r="L83" s="136"/>
      <c r="M83" s="136">
        <v>0</v>
      </c>
      <c r="N83" s="155">
        <f>K83*0.1</f>
        <v>0</v>
      </c>
      <c r="O83" s="136">
        <v>0</v>
      </c>
      <c r="P83" s="136"/>
      <c r="Q83" s="136"/>
    </row>
    <row r="84" spans="1:17" ht="15.75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252"/>
      <c r="L84" s="100"/>
      <c r="M84" s="100"/>
      <c r="N84" s="100"/>
      <c r="O84" s="100"/>
      <c r="P84" s="100"/>
      <c r="Q84" s="100"/>
    </row>
    <row r="85" spans="1:17" ht="15.75">
      <c r="A85" s="100"/>
      <c r="B85" s="114"/>
      <c r="C85" s="117" t="s">
        <v>5</v>
      </c>
      <c r="D85" s="253">
        <v>4</v>
      </c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1:17" ht="15.75" customHeight="1">
      <c r="A86" s="100"/>
      <c r="B86" s="129" t="s">
        <v>6</v>
      </c>
      <c r="C86" s="100"/>
      <c r="D86" s="100"/>
      <c r="E86" s="100"/>
      <c r="F86" s="100"/>
      <c r="G86" s="100"/>
      <c r="H86" s="100"/>
      <c r="I86" s="100"/>
      <c r="J86" s="100"/>
      <c r="K86" s="100"/>
      <c r="L86" s="362" t="s">
        <v>80</v>
      </c>
      <c r="M86" s="362"/>
      <c r="N86" s="363"/>
      <c r="O86" s="130" t="s">
        <v>208</v>
      </c>
      <c r="P86" s="131"/>
      <c r="Q86" s="131"/>
    </row>
    <row r="87" spans="1:17" ht="15.75">
      <c r="A87" s="100"/>
      <c r="B87" s="254" t="s">
        <v>209</v>
      </c>
      <c r="C87" s="255"/>
      <c r="D87" s="255"/>
      <c r="E87" s="255"/>
      <c r="F87" s="255"/>
      <c r="G87" s="100"/>
      <c r="H87" s="100"/>
      <c r="I87" s="100"/>
      <c r="J87" s="100"/>
      <c r="K87" s="100"/>
      <c r="L87" s="100"/>
      <c r="M87" s="100"/>
      <c r="N87" s="123"/>
      <c r="O87" s="132"/>
      <c r="P87" s="132"/>
      <c r="Q87" s="114"/>
    </row>
    <row r="88" spans="1:17" ht="15.75">
      <c r="A88" s="100"/>
      <c r="B88" s="125" t="s">
        <v>101</v>
      </c>
      <c r="C88" s="100"/>
      <c r="D88" s="100"/>
      <c r="E88" s="254" t="s">
        <v>27</v>
      </c>
      <c r="F88" s="34"/>
      <c r="G88" s="34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1:17" ht="15.75">
      <c r="A89" s="100"/>
      <c r="B89" s="351" t="s">
        <v>88</v>
      </c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</row>
    <row r="90" spans="1:17" ht="15.75">
      <c r="A90" s="100"/>
      <c r="B90" s="255" t="s">
        <v>7</v>
      </c>
      <c r="C90" s="255"/>
      <c r="D90" s="255"/>
      <c r="E90" s="255"/>
      <c r="F90" s="255"/>
      <c r="G90" s="255"/>
      <c r="H90" s="100"/>
      <c r="I90" s="100"/>
      <c r="J90" s="100"/>
      <c r="K90" s="100"/>
      <c r="L90" s="100"/>
      <c r="M90" s="100"/>
      <c r="N90" s="100"/>
      <c r="O90" s="100"/>
      <c r="P90" s="100"/>
      <c r="Q90" s="116"/>
    </row>
    <row r="91" spans="1:17" ht="15.75" customHeight="1">
      <c r="A91" s="100"/>
      <c r="B91" s="320" t="s">
        <v>89</v>
      </c>
      <c r="C91" s="332" t="s">
        <v>8</v>
      </c>
      <c r="D91" s="333"/>
      <c r="E91" s="334"/>
      <c r="F91" s="332" t="s">
        <v>82</v>
      </c>
      <c r="G91" s="334"/>
      <c r="H91" s="332" t="s">
        <v>9</v>
      </c>
      <c r="I91" s="333"/>
      <c r="J91" s="333"/>
      <c r="K91" s="333"/>
      <c r="L91" s="333"/>
      <c r="M91" s="333"/>
      <c r="N91" s="333"/>
      <c r="O91" s="333"/>
      <c r="P91" s="334"/>
      <c r="Q91" s="134"/>
    </row>
    <row r="92" spans="1:17" ht="15.75" customHeight="1">
      <c r="A92" s="100"/>
      <c r="B92" s="321"/>
      <c r="C92" s="323" t="s">
        <v>10</v>
      </c>
      <c r="D92" s="323" t="s">
        <v>10</v>
      </c>
      <c r="E92" s="323" t="s">
        <v>10</v>
      </c>
      <c r="F92" s="323" t="s">
        <v>10</v>
      </c>
      <c r="G92" s="323" t="s">
        <v>10</v>
      </c>
      <c r="H92" s="320" t="s">
        <v>90</v>
      </c>
      <c r="I92" s="332" t="s">
        <v>91</v>
      </c>
      <c r="J92" s="334"/>
      <c r="K92" s="332" t="s">
        <v>83</v>
      </c>
      <c r="L92" s="333"/>
      <c r="M92" s="334"/>
      <c r="N92" s="320" t="s">
        <v>96</v>
      </c>
      <c r="O92" s="325" t="s">
        <v>97</v>
      </c>
      <c r="P92" s="320" t="s">
        <v>98</v>
      </c>
      <c r="Q92" s="360"/>
    </row>
    <row r="93" spans="1:17" ht="94.5">
      <c r="A93" s="100"/>
      <c r="B93" s="322"/>
      <c r="C93" s="324"/>
      <c r="D93" s="324"/>
      <c r="E93" s="324"/>
      <c r="F93" s="324"/>
      <c r="G93" s="324"/>
      <c r="H93" s="322"/>
      <c r="I93" s="137" t="s">
        <v>92</v>
      </c>
      <c r="J93" s="137" t="s">
        <v>81</v>
      </c>
      <c r="K93" s="138" t="s">
        <v>93</v>
      </c>
      <c r="L93" s="138" t="s">
        <v>94</v>
      </c>
      <c r="M93" s="138" t="s">
        <v>95</v>
      </c>
      <c r="N93" s="322"/>
      <c r="O93" s="326"/>
      <c r="P93" s="322"/>
      <c r="Q93" s="360"/>
    </row>
    <row r="94" spans="1:17" ht="15.75">
      <c r="A94" s="100"/>
      <c r="B94" s="139">
        <v>1</v>
      </c>
      <c r="C94" s="140">
        <v>2</v>
      </c>
      <c r="D94" s="140">
        <v>3</v>
      </c>
      <c r="E94" s="141">
        <v>4</v>
      </c>
      <c r="F94" s="141">
        <v>5</v>
      </c>
      <c r="G94" s="141">
        <v>6</v>
      </c>
      <c r="H94" s="139">
        <v>7</v>
      </c>
      <c r="I94" s="142">
        <v>8</v>
      </c>
      <c r="J94" s="142">
        <v>9</v>
      </c>
      <c r="K94" s="142">
        <v>10</v>
      </c>
      <c r="L94" s="142">
        <v>11</v>
      </c>
      <c r="M94" s="142">
        <v>12</v>
      </c>
      <c r="N94" s="139">
        <v>13</v>
      </c>
      <c r="O94" s="139">
        <v>14</v>
      </c>
      <c r="P94" s="139">
        <v>15</v>
      </c>
      <c r="Q94" s="135"/>
    </row>
    <row r="95" spans="1:17" ht="24" customHeight="1">
      <c r="A95" s="100"/>
      <c r="B95" s="341" t="s">
        <v>210</v>
      </c>
      <c r="C95" s="369" t="s">
        <v>14</v>
      </c>
      <c r="D95" s="421" t="s">
        <v>211</v>
      </c>
      <c r="E95" s="374"/>
      <c r="F95" s="374" t="s">
        <v>212</v>
      </c>
      <c r="G95" s="146"/>
      <c r="H95" s="147" t="s">
        <v>12</v>
      </c>
      <c r="I95" s="148" t="s">
        <v>13</v>
      </c>
      <c r="J95" s="137"/>
      <c r="K95" s="242">
        <v>100</v>
      </c>
      <c r="L95" s="136"/>
      <c r="M95" s="136">
        <f>K95</f>
        <v>100</v>
      </c>
      <c r="N95" s="242">
        <f>K95*0.1</f>
        <v>10</v>
      </c>
      <c r="O95" s="136">
        <v>0</v>
      </c>
      <c r="P95" s="136"/>
      <c r="Q95" s="135"/>
    </row>
    <row r="96" spans="1:17" ht="72">
      <c r="A96" s="100"/>
      <c r="B96" s="361"/>
      <c r="C96" s="370"/>
      <c r="D96" s="435"/>
      <c r="E96" s="375"/>
      <c r="F96" s="375"/>
      <c r="G96" s="153"/>
      <c r="H96" s="147" t="s">
        <v>15</v>
      </c>
      <c r="I96" s="148" t="s">
        <v>13</v>
      </c>
      <c r="J96" s="137"/>
      <c r="K96" s="154">
        <v>0</v>
      </c>
      <c r="L96" s="155"/>
      <c r="M96" s="155">
        <f>K96</f>
        <v>0</v>
      </c>
      <c r="N96" s="155">
        <f>K96*0.1</f>
        <v>0</v>
      </c>
      <c r="O96" s="136">
        <v>0</v>
      </c>
      <c r="P96" s="136"/>
      <c r="Q96" s="135"/>
    </row>
    <row r="97" spans="1:17" ht="36">
      <c r="A97" s="100"/>
      <c r="B97" s="402"/>
      <c r="C97" s="404"/>
      <c r="D97" s="346"/>
      <c r="E97" s="375"/>
      <c r="F97" s="375"/>
      <c r="G97" s="153"/>
      <c r="H97" s="147" t="s">
        <v>16</v>
      </c>
      <c r="I97" s="148" t="s">
        <v>13</v>
      </c>
      <c r="J97" s="137"/>
      <c r="K97" s="242">
        <v>0</v>
      </c>
      <c r="L97" s="136"/>
      <c r="M97" s="136">
        <f>K97</f>
        <v>0</v>
      </c>
      <c r="N97" s="155">
        <f>K97*0.1</f>
        <v>0</v>
      </c>
      <c r="O97" s="136">
        <v>0</v>
      </c>
      <c r="P97" s="136"/>
      <c r="Q97" s="135"/>
    </row>
    <row r="98" spans="1:17" ht="60">
      <c r="A98" s="100"/>
      <c r="B98" s="402"/>
      <c r="C98" s="404"/>
      <c r="D98" s="346"/>
      <c r="E98" s="375"/>
      <c r="F98" s="375"/>
      <c r="G98" s="153"/>
      <c r="H98" s="147" t="s">
        <v>41</v>
      </c>
      <c r="I98" s="148" t="s">
        <v>13</v>
      </c>
      <c r="J98" s="137"/>
      <c r="K98" s="155">
        <v>100</v>
      </c>
      <c r="L98" s="155"/>
      <c r="M98" s="155">
        <f>K98</f>
        <v>100</v>
      </c>
      <c r="N98" s="155">
        <f>K98*0.1</f>
        <v>10</v>
      </c>
      <c r="O98" s="136">
        <v>0</v>
      </c>
      <c r="P98" s="136"/>
      <c r="Q98" s="135"/>
    </row>
    <row r="99" spans="1:17" ht="96">
      <c r="A99" s="100"/>
      <c r="B99" s="403"/>
      <c r="C99" s="405"/>
      <c r="D99" s="347"/>
      <c r="E99" s="376"/>
      <c r="F99" s="376"/>
      <c r="G99" s="160"/>
      <c r="H99" s="161" t="s">
        <v>17</v>
      </c>
      <c r="I99" s="162" t="s">
        <v>18</v>
      </c>
      <c r="J99" s="163"/>
      <c r="K99" s="242">
        <v>0</v>
      </c>
      <c r="L99" s="242"/>
      <c r="M99" s="136">
        <f>K99</f>
        <v>0</v>
      </c>
      <c r="N99" s="155">
        <f>K99*0.1</f>
        <v>0</v>
      </c>
      <c r="O99" s="136">
        <f>K99-M99-N99</f>
        <v>0</v>
      </c>
      <c r="P99" s="136"/>
      <c r="Q99" s="116"/>
    </row>
    <row r="100" spans="1:17" ht="15.75">
      <c r="A100" s="100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</row>
    <row r="101" spans="1:17" ht="15.75">
      <c r="A101" s="100"/>
      <c r="B101" s="209" t="s">
        <v>19</v>
      </c>
      <c r="C101" s="211"/>
      <c r="D101" s="211"/>
      <c r="E101" s="211"/>
      <c r="F101" s="211"/>
      <c r="G101" s="211"/>
      <c r="H101" s="164"/>
      <c r="I101" s="164"/>
      <c r="J101" s="164"/>
      <c r="K101" s="164"/>
      <c r="L101" s="164"/>
      <c r="M101" s="164"/>
      <c r="N101" s="164"/>
      <c r="O101" s="164"/>
      <c r="P101" s="164"/>
      <c r="Q101" s="100"/>
    </row>
    <row r="102" spans="1:17" ht="15.75" customHeight="1">
      <c r="A102" s="100"/>
      <c r="B102" s="320" t="s">
        <v>89</v>
      </c>
      <c r="C102" s="332" t="s">
        <v>8</v>
      </c>
      <c r="D102" s="333"/>
      <c r="E102" s="334"/>
      <c r="F102" s="332" t="s">
        <v>82</v>
      </c>
      <c r="G102" s="334"/>
      <c r="H102" s="332" t="s">
        <v>20</v>
      </c>
      <c r="I102" s="333"/>
      <c r="J102" s="333"/>
      <c r="K102" s="333"/>
      <c r="L102" s="333"/>
      <c r="M102" s="333"/>
      <c r="N102" s="333"/>
      <c r="O102" s="333"/>
      <c r="P102" s="333"/>
      <c r="Q102" s="320" t="s">
        <v>84</v>
      </c>
    </row>
    <row r="103" spans="1:17" ht="15.75" customHeight="1">
      <c r="A103" s="100"/>
      <c r="B103" s="321"/>
      <c r="C103" s="323" t="s">
        <v>10</v>
      </c>
      <c r="D103" s="323" t="s">
        <v>10</v>
      </c>
      <c r="E103" s="323" t="s">
        <v>10</v>
      </c>
      <c r="F103" s="323" t="s">
        <v>10</v>
      </c>
      <c r="G103" s="323" t="s">
        <v>10</v>
      </c>
      <c r="H103" s="320" t="s">
        <v>90</v>
      </c>
      <c r="I103" s="332" t="s">
        <v>99</v>
      </c>
      <c r="J103" s="334"/>
      <c r="K103" s="358" t="s">
        <v>83</v>
      </c>
      <c r="L103" s="358"/>
      <c r="M103" s="358"/>
      <c r="N103" s="358" t="s">
        <v>96</v>
      </c>
      <c r="O103" s="359" t="s">
        <v>97</v>
      </c>
      <c r="P103" s="332" t="s">
        <v>98</v>
      </c>
      <c r="Q103" s="321"/>
    </row>
    <row r="104" spans="1:17" ht="94.5">
      <c r="A104" s="100"/>
      <c r="B104" s="322"/>
      <c r="C104" s="324"/>
      <c r="D104" s="324"/>
      <c r="E104" s="324"/>
      <c r="F104" s="324"/>
      <c r="G104" s="324"/>
      <c r="H104" s="322"/>
      <c r="I104" s="137" t="s">
        <v>92</v>
      </c>
      <c r="J104" s="137" t="s">
        <v>81</v>
      </c>
      <c r="K104" s="137" t="s">
        <v>93</v>
      </c>
      <c r="L104" s="137" t="s">
        <v>94</v>
      </c>
      <c r="M104" s="137" t="s">
        <v>95</v>
      </c>
      <c r="N104" s="358"/>
      <c r="O104" s="359"/>
      <c r="P104" s="332"/>
      <c r="Q104" s="322"/>
    </row>
    <row r="105" spans="1:17" ht="15.75">
      <c r="A105" s="100"/>
      <c r="B105" s="166">
        <v>1</v>
      </c>
      <c r="C105" s="140">
        <v>2</v>
      </c>
      <c r="D105" s="140">
        <v>3</v>
      </c>
      <c r="E105" s="141">
        <v>4</v>
      </c>
      <c r="F105" s="141">
        <v>5</v>
      </c>
      <c r="G105" s="141">
        <v>6</v>
      </c>
      <c r="H105" s="139">
        <v>7</v>
      </c>
      <c r="I105" s="142">
        <v>8</v>
      </c>
      <c r="J105" s="142">
        <v>9</v>
      </c>
      <c r="K105" s="142">
        <v>10</v>
      </c>
      <c r="L105" s="142">
        <v>11</v>
      </c>
      <c r="M105" s="142">
        <v>12</v>
      </c>
      <c r="N105" s="139">
        <v>13</v>
      </c>
      <c r="O105" s="139">
        <v>14</v>
      </c>
      <c r="P105" s="139">
        <v>15</v>
      </c>
      <c r="Q105" s="139">
        <v>16</v>
      </c>
    </row>
    <row r="106" spans="1:17" ht="84">
      <c r="A106" s="100"/>
      <c r="B106" s="167" t="s">
        <v>210</v>
      </c>
      <c r="C106" s="229" t="s">
        <v>121</v>
      </c>
      <c r="D106" s="240" t="s">
        <v>213</v>
      </c>
      <c r="E106" s="171"/>
      <c r="F106" s="171" t="s">
        <v>206</v>
      </c>
      <c r="G106" s="171"/>
      <c r="H106" s="172" t="s">
        <v>21</v>
      </c>
      <c r="I106" s="173" t="s">
        <v>22</v>
      </c>
      <c r="J106" s="137">
        <v>792</v>
      </c>
      <c r="K106" s="174">
        <v>5</v>
      </c>
      <c r="L106" s="165"/>
      <c r="M106" s="165">
        <v>5</v>
      </c>
      <c r="N106" s="154">
        <f>K106*0.1</f>
        <v>0.5</v>
      </c>
      <c r="O106" s="136">
        <v>0</v>
      </c>
      <c r="P106" s="136"/>
      <c r="Q106" s="136"/>
    </row>
    <row r="107" spans="1:17" ht="15.75">
      <c r="A107" s="100"/>
      <c r="B107" s="256"/>
      <c r="C107" s="196"/>
      <c r="D107" s="257"/>
      <c r="E107" s="197"/>
      <c r="F107" s="197"/>
      <c r="G107" s="197"/>
      <c r="H107" s="217"/>
      <c r="I107" s="218"/>
      <c r="J107" s="134"/>
      <c r="K107" s="219"/>
      <c r="L107" s="135"/>
      <c r="M107" s="135"/>
      <c r="N107" s="258"/>
      <c r="O107" s="135"/>
      <c r="P107" s="135"/>
      <c r="Q107" s="135"/>
    </row>
    <row r="108" spans="1:17" ht="15.75">
      <c r="A108" s="100"/>
      <c r="B108" s="179"/>
      <c r="C108" s="117" t="s">
        <v>5</v>
      </c>
      <c r="D108" s="259">
        <v>5</v>
      </c>
      <c r="E108" s="100"/>
      <c r="F108" s="100"/>
      <c r="G108" s="100"/>
      <c r="H108" s="100"/>
      <c r="I108" s="100"/>
      <c r="J108" s="100"/>
      <c r="K108" s="100"/>
      <c r="L108" s="100"/>
      <c r="M108" s="116"/>
      <c r="N108" s="116"/>
      <c r="O108" s="100"/>
      <c r="P108" s="100"/>
      <c r="Q108" s="116"/>
    </row>
    <row r="109" spans="1:17" ht="15.75" customHeight="1">
      <c r="A109" s="100"/>
      <c r="B109" s="129" t="s">
        <v>100</v>
      </c>
      <c r="C109" s="100"/>
      <c r="D109" s="100"/>
      <c r="E109" s="100"/>
      <c r="F109" s="100"/>
      <c r="G109" s="100"/>
      <c r="H109" s="100"/>
      <c r="I109" s="100"/>
      <c r="J109" s="100"/>
      <c r="K109" s="100"/>
      <c r="L109" s="353" t="s">
        <v>80</v>
      </c>
      <c r="M109" s="353"/>
      <c r="N109" s="354"/>
      <c r="O109" s="355" t="s">
        <v>68</v>
      </c>
      <c r="P109" s="357"/>
      <c r="Q109" s="131"/>
    </row>
    <row r="110" spans="1:17" ht="15.75">
      <c r="A110" s="100"/>
      <c r="B110" s="260" t="s">
        <v>203</v>
      </c>
      <c r="C110" s="261"/>
      <c r="D110" s="261"/>
      <c r="E110" s="261"/>
      <c r="F110" s="261"/>
      <c r="G110" s="261"/>
      <c r="H110" s="261"/>
      <c r="I110" s="100"/>
      <c r="J110" s="100"/>
      <c r="K110" s="100"/>
      <c r="L110" s="353"/>
      <c r="M110" s="353"/>
      <c r="N110" s="354"/>
      <c r="O110" s="356"/>
      <c r="P110" s="357"/>
      <c r="Q110" s="180"/>
    </row>
    <row r="111" spans="1:17" ht="15.75">
      <c r="A111" s="100"/>
      <c r="B111" s="125" t="s">
        <v>101</v>
      </c>
      <c r="C111" s="100"/>
      <c r="D111" s="100"/>
      <c r="E111" s="34" t="s">
        <v>27</v>
      </c>
      <c r="F111" s="34"/>
      <c r="G111" s="34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</row>
    <row r="112" spans="1:17" ht="15.75">
      <c r="A112" s="100"/>
      <c r="B112" s="351" t="s">
        <v>88</v>
      </c>
      <c r="C112" s="351"/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1"/>
      <c r="Q112" s="351"/>
    </row>
    <row r="113" spans="1:17" ht="15.75">
      <c r="A113" s="100"/>
      <c r="B113" s="261" t="s">
        <v>102</v>
      </c>
      <c r="C113" s="261"/>
      <c r="D113" s="261"/>
      <c r="E113" s="261"/>
      <c r="F113" s="261"/>
      <c r="G113" s="261"/>
      <c r="H113" s="261"/>
      <c r="I113" s="100"/>
      <c r="J113" s="100"/>
      <c r="K113" s="100"/>
      <c r="L113" s="100"/>
      <c r="M113" s="100"/>
      <c r="N113" s="100"/>
      <c r="O113" s="100"/>
      <c r="P113" s="100"/>
      <c r="Q113" s="116"/>
    </row>
    <row r="114" spans="1:17" ht="15.75" customHeight="1">
      <c r="A114" s="100"/>
      <c r="B114" s="320" t="s">
        <v>89</v>
      </c>
      <c r="C114" s="332" t="s">
        <v>8</v>
      </c>
      <c r="D114" s="333"/>
      <c r="E114" s="334"/>
      <c r="F114" s="335" t="s">
        <v>82</v>
      </c>
      <c r="G114" s="336"/>
      <c r="H114" s="332" t="s">
        <v>9</v>
      </c>
      <c r="I114" s="333"/>
      <c r="J114" s="333"/>
      <c r="K114" s="333"/>
      <c r="L114" s="333"/>
      <c r="M114" s="333"/>
      <c r="N114" s="333"/>
      <c r="O114" s="333"/>
      <c r="P114" s="334"/>
      <c r="Q114" s="134"/>
    </row>
    <row r="115" spans="1:17" ht="15.75" customHeight="1">
      <c r="A115" s="100"/>
      <c r="B115" s="321"/>
      <c r="C115" s="323" t="s">
        <v>164</v>
      </c>
      <c r="D115" s="323" t="s">
        <v>183</v>
      </c>
      <c r="E115" s="323" t="s">
        <v>165</v>
      </c>
      <c r="F115" s="323" t="s">
        <v>174</v>
      </c>
      <c r="G115" s="323" t="s">
        <v>10</v>
      </c>
      <c r="H115" s="320" t="s">
        <v>90</v>
      </c>
      <c r="I115" s="332" t="s">
        <v>99</v>
      </c>
      <c r="J115" s="334"/>
      <c r="K115" s="332" t="s">
        <v>83</v>
      </c>
      <c r="L115" s="333"/>
      <c r="M115" s="334"/>
      <c r="N115" s="320" t="s">
        <v>96</v>
      </c>
      <c r="O115" s="325" t="s">
        <v>104</v>
      </c>
      <c r="P115" s="320" t="s">
        <v>98</v>
      </c>
      <c r="Q115" s="340"/>
    </row>
    <row r="116" spans="1:17" ht="94.5">
      <c r="A116" s="100"/>
      <c r="B116" s="322"/>
      <c r="C116" s="324"/>
      <c r="D116" s="324"/>
      <c r="E116" s="324"/>
      <c r="F116" s="324"/>
      <c r="G116" s="324"/>
      <c r="H116" s="322"/>
      <c r="I116" s="137" t="s">
        <v>92</v>
      </c>
      <c r="J116" s="137" t="s">
        <v>81</v>
      </c>
      <c r="K116" s="138" t="s">
        <v>93</v>
      </c>
      <c r="L116" s="138" t="s">
        <v>94</v>
      </c>
      <c r="M116" s="138" t="s">
        <v>95</v>
      </c>
      <c r="N116" s="322"/>
      <c r="O116" s="326"/>
      <c r="P116" s="322"/>
      <c r="Q116" s="340"/>
    </row>
    <row r="117" spans="1:17" ht="15.75">
      <c r="A117" s="100"/>
      <c r="B117" s="139">
        <v>1</v>
      </c>
      <c r="C117" s="140">
        <v>2</v>
      </c>
      <c r="D117" s="140">
        <v>3</v>
      </c>
      <c r="E117" s="141">
        <v>4</v>
      </c>
      <c r="F117" s="141">
        <v>5</v>
      </c>
      <c r="G117" s="141">
        <v>6</v>
      </c>
      <c r="H117" s="139">
        <v>7</v>
      </c>
      <c r="I117" s="142">
        <v>8</v>
      </c>
      <c r="J117" s="142">
        <v>9</v>
      </c>
      <c r="K117" s="142">
        <v>10</v>
      </c>
      <c r="L117" s="142">
        <v>11</v>
      </c>
      <c r="M117" s="142">
        <v>12</v>
      </c>
      <c r="N117" s="139">
        <v>13</v>
      </c>
      <c r="O117" s="139">
        <v>14</v>
      </c>
      <c r="P117" s="139">
        <v>15</v>
      </c>
      <c r="Q117" s="182"/>
    </row>
    <row r="118" spans="1:17" ht="60" customHeight="1">
      <c r="A118" s="100"/>
      <c r="B118" s="341" t="s">
        <v>220</v>
      </c>
      <c r="C118" s="320" t="s">
        <v>204</v>
      </c>
      <c r="D118" s="337" t="s">
        <v>205</v>
      </c>
      <c r="E118" s="337"/>
      <c r="F118" s="337" t="s">
        <v>206</v>
      </c>
      <c r="G118" s="337"/>
      <c r="H118" s="147" t="s">
        <v>12</v>
      </c>
      <c r="I118" s="148" t="s">
        <v>13</v>
      </c>
      <c r="J118" s="137"/>
      <c r="K118" s="136">
        <v>100</v>
      </c>
      <c r="L118" s="136"/>
      <c r="M118" s="136">
        <f>K118</f>
        <v>100</v>
      </c>
      <c r="N118" s="136">
        <f>K118*0.1</f>
        <v>10</v>
      </c>
      <c r="O118" s="136">
        <v>0</v>
      </c>
      <c r="P118" s="136"/>
      <c r="Q118" s="182"/>
    </row>
    <row r="119" spans="1:17" ht="72">
      <c r="A119" s="100"/>
      <c r="B119" s="361"/>
      <c r="C119" s="321"/>
      <c r="D119" s="338"/>
      <c r="E119" s="338"/>
      <c r="F119" s="338"/>
      <c r="G119" s="338"/>
      <c r="H119" s="147" t="s">
        <v>15</v>
      </c>
      <c r="I119" s="148" t="s">
        <v>13</v>
      </c>
      <c r="J119" s="137"/>
      <c r="K119" s="155">
        <v>0</v>
      </c>
      <c r="L119" s="155"/>
      <c r="M119" s="155">
        <f>K119</f>
        <v>0</v>
      </c>
      <c r="N119" s="155">
        <f>K119*0.1</f>
        <v>0</v>
      </c>
      <c r="O119" s="136">
        <v>0</v>
      </c>
      <c r="P119" s="136"/>
      <c r="Q119" s="182"/>
    </row>
    <row r="120" spans="1:17" ht="36">
      <c r="A120" s="100"/>
      <c r="B120" s="361"/>
      <c r="C120" s="321"/>
      <c r="D120" s="338"/>
      <c r="E120" s="338"/>
      <c r="F120" s="338"/>
      <c r="G120" s="338"/>
      <c r="H120" s="147" t="s">
        <v>16</v>
      </c>
      <c r="I120" s="148" t="s">
        <v>13</v>
      </c>
      <c r="J120" s="137"/>
      <c r="K120" s="155">
        <v>0</v>
      </c>
      <c r="L120" s="155"/>
      <c r="M120" s="155">
        <f>K120</f>
        <v>0</v>
      </c>
      <c r="N120" s="155">
        <f>K120*0.1</f>
        <v>0</v>
      </c>
      <c r="O120" s="136">
        <v>0</v>
      </c>
      <c r="P120" s="136"/>
      <c r="Q120" s="182"/>
    </row>
    <row r="121" spans="1:17" ht="60">
      <c r="A121" s="100"/>
      <c r="B121" s="361"/>
      <c r="C121" s="321"/>
      <c r="D121" s="338"/>
      <c r="E121" s="338"/>
      <c r="F121" s="338"/>
      <c r="G121" s="338"/>
      <c r="H121" s="147" t="s">
        <v>41</v>
      </c>
      <c r="I121" s="148" t="s">
        <v>13</v>
      </c>
      <c r="J121" s="137"/>
      <c r="K121" s="136">
        <v>100</v>
      </c>
      <c r="L121" s="136"/>
      <c r="M121" s="136">
        <f>K121</f>
        <v>100</v>
      </c>
      <c r="N121" s="155">
        <f>K121*0.1</f>
        <v>10</v>
      </c>
      <c r="O121" s="136">
        <v>0</v>
      </c>
      <c r="P121" s="136"/>
      <c r="Q121" s="182"/>
    </row>
    <row r="122" spans="1:17" ht="96">
      <c r="A122" s="100"/>
      <c r="B122" s="342"/>
      <c r="C122" s="322"/>
      <c r="D122" s="339"/>
      <c r="E122" s="339"/>
      <c r="F122" s="339"/>
      <c r="G122" s="339"/>
      <c r="H122" s="161" t="s">
        <v>17</v>
      </c>
      <c r="I122" s="162" t="s">
        <v>18</v>
      </c>
      <c r="J122" s="163"/>
      <c r="K122" s="242">
        <v>0</v>
      </c>
      <c r="L122" s="242"/>
      <c r="M122" s="136">
        <f>K122</f>
        <v>0</v>
      </c>
      <c r="N122" s="155">
        <f>K122*0.1</f>
        <v>0</v>
      </c>
      <c r="O122" s="136">
        <f>K122-M122-N122</f>
        <v>0</v>
      </c>
      <c r="P122" s="136"/>
      <c r="Q122" s="190"/>
    </row>
    <row r="123" spans="1:17" ht="15.75">
      <c r="A123" s="100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</row>
    <row r="124" spans="1:17" ht="15.75">
      <c r="A124" s="100"/>
      <c r="B124" s="261" t="s">
        <v>19</v>
      </c>
      <c r="C124" s="262"/>
      <c r="D124" s="262"/>
      <c r="E124" s="262"/>
      <c r="F124" s="262"/>
      <c r="G124" s="262"/>
      <c r="H124" s="262"/>
      <c r="I124" s="164"/>
      <c r="J124" s="164"/>
      <c r="K124" s="164"/>
      <c r="L124" s="164"/>
      <c r="M124" s="164"/>
      <c r="N124" s="164"/>
      <c r="O124" s="164"/>
      <c r="P124" s="164"/>
      <c r="Q124" s="100"/>
    </row>
    <row r="125" spans="1:17" ht="15.75" customHeight="1">
      <c r="A125" s="100"/>
      <c r="B125" s="320" t="s">
        <v>89</v>
      </c>
      <c r="C125" s="332" t="s">
        <v>8</v>
      </c>
      <c r="D125" s="333"/>
      <c r="E125" s="334"/>
      <c r="F125" s="335" t="s">
        <v>82</v>
      </c>
      <c r="G125" s="336"/>
      <c r="H125" s="332" t="s">
        <v>20</v>
      </c>
      <c r="I125" s="333"/>
      <c r="J125" s="333"/>
      <c r="K125" s="333"/>
      <c r="L125" s="333"/>
      <c r="M125" s="333"/>
      <c r="N125" s="333"/>
      <c r="O125" s="333"/>
      <c r="P125" s="334"/>
      <c r="Q125" s="320" t="s">
        <v>84</v>
      </c>
    </row>
    <row r="126" spans="1:17" ht="15.75" customHeight="1">
      <c r="A126" s="100"/>
      <c r="B126" s="321"/>
      <c r="C126" s="323" t="s">
        <v>164</v>
      </c>
      <c r="D126" s="323" t="s">
        <v>183</v>
      </c>
      <c r="E126" s="323" t="s">
        <v>165</v>
      </c>
      <c r="F126" s="323" t="s">
        <v>174</v>
      </c>
      <c r="G126" s="323" t="s">
        <v>10</v>
      </c>
      <c r="H126" s="320" t="s">
        <v>90</v>
      </c>
      <c r="I126" s="332" t="s">
        <v>99</v>
      </c>
      <c r="J126" s="334"/>
      <c r="K126" s="332" t="s">
        <v>83</v>
      </c>
      <c r="L126" s="333"/>
      <c r="M126" s="334"/>
      <c r="N126" s="320" t="s">
        <v>96</v>
      </c>
      <c r="O126" s="325" t="s">
        <v>106</v>
      </c>
      <c r="P126" s="327" t="s">
        <v>98</v>
      </c>
      <c r="Q126" s="321"/>
    </row>
    <row r="127" spans="1:17" ht="94.5">
      <c r="A127" s="100"/>
      <c r="B127" s="322"/>
      <c r="C127" s="324"/>
      <c r="D127" s="324"/>
      <c r="E127" s="324"/>
      <c r="F127" s="324"/>
      <c r="G127" s="324"/>
      <c r="H127" s="322"/>
      <c r="I127" s="137" t="s">
        <v>92</v>
      </c>
      <c r="J127" s="137" t="s">
        <v>105</v>
      </c>
      <c r="K127" s="138" t="s">
        <v>93</v>
      </c>
      <c r="L127" s="138" t="s">
        <v>94</v>
      </c>
      <c r="M127" s="138" t="s">
        <v>95</v>
      </c>
      <c r="N127" s="322"/>
      <c r="O127" s="326"/>
      <c r="P127" s="328"/>
      <c r="Q127" s="322"/>
    </row>
    <row r="128" spans="1:17" ht="15.75">
      <c r="A128" s="100"/>
      <c r="B128" s="136">
        <v>1</v>
      </c>
      <c r="C128" s="183">
        <v>2</v>
      </c>
      <c r="D128" s="183">
        <v>3</v>
      </c>
      <c r="E128" s="184">
        <v>4</v>
      </c>
      <c r="F128" s="184">
        <v>5</v>
      </c>
      <c r="G128" s="184">
        <v>6</v>
      </c>
      <c r="H128" s="136">
        <v>7</v>
      </c>
      <c r="I128" s="165">
        <v>8</v>
      </c>
      <c r="J128" s="165">
        <v>9</v>
      </c>
      <c r="K128" s="165">
        <v>10</v>
      </c>
      <c r="L128" s="165">
        <v>11</v>
      </c>
      <c r="M128" s="165">
        <v>12</v>
      </c>
      <c r="N128" s="136">
        <v>13</v>
      </c>
      <c r="O128" s="136">
        <v>14</v>
      </c>
      <c r="P128" s="136">
        <v>15</v>
      </c>
      <c r="Q128" s="136">
        <v>16</v>
      </c>
    </row>
    <row r="129" spans="1:17" ht="48">
      <c r="A129" s="100"/>
      <c r="B129" s="175" t="s">
        <v>220</v>
      </c>
      <c r="C129" s="191" t="s">
        <v>14</v>
      </c>
      <c r="D129" s="232" t="s">
        <v>205</v>
      </c>
      <c r="E129" s="170"/>
      <c r="F129" s="230" t="s">
        <v>206</v>
      </c>
      <c r="G129" s="171"/>
      <c r="H129" s="192" t="s">
        <v>207</v>
      </c>
      <c r="I129" s="173" t="s">
        <v>199</v>
      </c>
      <c r="J129" s="137">
        <v>792</v>
      </c>
      <c r="K129" s="174">
        <v>1</v>
      </c>
      <c r="L129" s="165"/>
      <c r="M129" s="174">
        <v>1</v>
      </c>
      <c r="N129" s="193">
        <f>K129*0.1</f>
        <v>0.1</v>
      </c>
      <c r="O129" s="165"/>
      <c r="P129" s="165"/>
      <c r="Q129" s="165"/>
    </row>
    <row r="130" spans="1:17" ht="15.75">
      <c r="A130" s="100"/>
      <c r="B130" s="221"/>
      <c r="C130" s="221"/>
      <c r="D130" s="221"/>
      <c r="E130" s="221"/>
      <c r="F130" s="221"/>
      <c r="G130" s="221"/>
      <c r="H130" s="221"/>
      <c r="I130" s="221"/>
      <c r="J130" s="221"/>
      <c r="K130" s="221"/>
      <c r="L130" s="221"/>
      <c r="M130" s="221"/>
      <c r="N130" s="180"/>
      <c r="O130" s="180"/>
      <c r="P130" s="180"/>
      <c r="Q130" s="100"/>
    </row>
    <row r="131" spans="1:17" ht="15.75">
      <c r="A131" s="100"/>
      <c r="B131" s="100"/>
      <c r="C131" s="100"/>
      <c r="D131" s="100"/>
      <c r="E131" s="100"/>
      <c r="F131" s="100"/>
      <c r="G131" s="100"/>
      <c r="H131" s="100"/>
      <c r="I131" s="100"/>
      <c r="J131" s="100"/>
      <c r="K131" s="252"/>
      <c r="L131" s="100"/>
      <c r="M131" s="100"/>
      <c r="N131" s="100"/>
      <c r="O131" s="100"/>
      <c r="P131" s="100"/>
      <c r="Q131" s="100"/>
    </row>
    <row r="132" spans="1:17" ht="15.75">
      <c r="A132" s="100"/>
      <c r="B132" s="329" t="s">
        <v>109</v>
      </c>
      <c r="C132" s="329"/>
      <c r="D132" s="330" t="str">
        <f>G6</f>
        <v>МБОУ Красноярская СОШ Цимлянского района Ростовской области</v>
      </c>
      <c r="E132" s="330"/>
      <c r="F132" s="330"/>
      <c r="G132" s="330"/>
      <c r="H132" s="330"/>
      <c r="I132" s="330"/>
      <c r="J132" s="330"/>
      <c r="K132" s="100"/>
      <c r="L132" s="100"/>
      <c r="M132" s="100"/>
      <c r="N132" s="330" t="s">
        <v>200</v>
      </c>
      <c r="O132" s="330"/>
      <c r="P132" s="100"/>
      <c r="Q132" s="100"/>
    </row>
    <row r="133" spans="1:17" ht="15.75">
      <c r="A133" s="100"/>
      <c r="B133" s="222" t="str">
        <f>D4</f>
        <v>" 01 "  АПРЕЛЯ   2021г</v>
      </c>
      <c r="C133" s="221"/>
      <c r="D133" s="221"/>
      <c r="E133" s="223" t="s">
        <v>110</v>
      </c>
      <c r="F133" s="223"/>
      <c r="G133" s="223"/>
      <c r="H133" s="331"/>
      <c r="I133" s="331"/>
      <c r="J133" s="221"/>
      <c r="K133" s="100"/>
      <c r="L133" s="223" t="s">
        <v>24</v>
      </c>
      <c r="M133" s="100"/>
      <c r="N133" s="331" t="s">
        <v>112</v>
      </c>
      <c r="O133" s="331"/>
      <c r="P133" s="100"/>
      <c r="Q133" s="100"/>
    </row>
    <row r="134" spans="1:17" ht="15.75">
      <c r="A134" s="100"/>
      <c r="B134" s="221"/>
      <c r="C134" s="221"/>
      <c r="D134" s="221"/>
      <c r="E134" s="221"/>
      <c r="F134" s="221"/>
      <c r="G134" s="221"/>
      <c r="H134" s="221"/>
      <c r="I134" s="221"/>
      <c r="J134" s="221"/>
      <c r="K134" s="221"/>
      <c r="L134" s="221"/>
      <c r="M134" s="221"/>
      <c r="N134" s="221"/>
      <c r="O134" s="221"/>
      <c r="P134" s="221"/>
      <c r="Q134" s="100"/>
    </row>
    <row r="135" spans="2:16" ht="15.75"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</row>
    <row r="136" spans="2:16" ht="15.75"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</row>
    <row r="137" spans="2:13" ht="15.75"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</row>
    <row r="138" spans="2:16" ht="15.75"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6"/>
      <c r="O138" s="6"/>
      <c r="P138" s="6"/>
    </row>
    <row r="139" spans="2:13" ht="15.75"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spans="2:16" ht="15.75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9"/>
      <c r="O140" s="29"/>
      <c r="P140" s="29"/>
    </row>
    <row r="141" spans="2:16" ht="83.25" customHeight="1"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30"/>
      <c r="O141" s="30"/>
      <c r="P141" s="30"/>
    </row>
    <row r="142" spans="2:16" ht="61.5" customHeight="1"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30"/>
      <c r="O142" s="30"/>
      <c r="P142" s="30"/>
    </row>
    <row r="143" spans="2:16" ht="15.75"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1"/>
      <c r="O143" s="21"/>
      <c r="P143" s="21"/>
    </row>
    <row r="144" spans="2:16" ht="15.75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1"/>
      <c r="O144" s="21"/>
      <c r="P144" s="21"/>
    </row>
    <row r="145" spans="2:16" ht="15.75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1"/>
      <c r="O145" s="21"/>
      <c r="P145" s="21"/>
    </row>
    <row r="146" spans="2:16" ht="15.75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1"/>
      <c r="O146" s="21"/>
      <c r="P146" s="21"/>
    </row>
    <row r="147" spans="2:16" ht="15.75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1"/>
      <c r="O147" s="21"/>
      <c r="P147" s="21"/>
    </row>
    <row r="148" spans="2:16" ht="15.75"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1"/>
      <c r="O148" s="21"/>
      <c r="P148" s="21"/>
    </row>
    <row r="149" spans="2:13" ht="15.75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</row>
    <row r="150" spans="2:13" ht="15.75"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spans="2:13" ht="15.75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</row>
    <row r="152" spans="2:13" ht="15.75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</row>
    <row r="153" spans="2:13" ht="15.75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</row>
    <row r="154" spans="2:13" ht="15.75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</row>
    <row r="155" spans="2:16" ht="15.75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9"/>
      <c r="O155" s="29"/>
      <c r="P155" s="29"/>
    </row>
    <row r="156" spans="2:16" ht="29.25" customHeight="1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9"/>
      <c r="O156" s="29"/>
      <c r="P156" s="29"/>
    </row>
    <row r="157" spans="2:16" ht="15.75"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9"/>
      <c r="O157" s="29"/>
      <c r="P157" s="29"/>
    </row>
    <row r="158" spans="2:16" ht="15.75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1"/>
      <c r="O158" s="21"/>
      <c r="P158" s="21"/>
    </row>
    <row r="159" spans="2:16" ht="15.75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1"/>
      <c r="O159" s="21"/>
      <c r="P159" s="21"/>
    </row>
    <row r="160" spans="2:13" ht="15.75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</row>
  </sheetData>
  <sheetProtection/>
  <mergeCells count="230">
    <mergeCell ref="H103:H104"/>
    <mergeCell ref="I103:J103"/>
    <mergeCell ref="K103:M103"/>
    <mergeCell ref="N103:N104"/>
    <mergeCell ref="O103:O104"/>
    <mergeCell ref="P103:P104"/>
    <mergeCell ref="B102:B104"/>
    <mergeCell ref="C102:E102"/>
    <mergeCell ref="F102:G102"/>
    <mergeCell ref="H102:P102"/>
    <mergeCell ref="Q102:Q104"/>
    <mergeCell ref="C103:C104"/>
    <mergeCell ref="D103:D104"/>
    <mergeCell ref="E103:E104"/>
    <mergeCell ref="F103:F104"/>
    <mergeCell ref="G103:G104"/>
    <mergeCell ref="F95:F99"/>
    <mergeCell ref="G92:G93"/>
    <mergeCell ref="H92:H93"/>
    <mergeCell ref="D92:D93"/>
    <mergeCell ref="E92:E93"/>
    <mergeCell ref="F92:F93"/>
    <mergeCell ref="L86:N86"/>
    <mergeCell ref="B89:Q89"/>
    <mergeCell ref="B91:B93"/>
    <mergeCell ref="C91:E91"/>
    <mergeCell ref="F91:G91"/>
    <mergeCell ref="H91:P91"/>
    <mergeCell ref="C92:C93"/>
    <mergeCell ref="P92:P93"/>
    <mergeCell ref="Q92:Q93"/>
    <mergeCell ref="I92:J92"/>
    <mergeCell ref="B132:C132"/>
    <mergeCell ref="D132:J132"/>
    <mergeCell ref="N132:O132"/>
    <mergeCell ref="K92:M92"/>
    <mergeCell ref="N92:N93"/>
    <mergeCell ref="O92:O93"/>
    <mergeCell ref="B95:B99"/>
    <mergeCell ref="C95:C99"/>
    <mergeCell ref="D95:D99"/>
    <mergeCell ref="E95:E99"/>
    <mergeCell ref="H133:I133"/>
    <mergeCell ref="N133:O133"/>
    <mergeCell ref="G79:G80"/>
    <mergeCell ref="H79:H80"/>
    <mergeCell ref="I79:J79"/>
    <mergeCell ref="B78:B80"/>
    <mergeCell ref="C78:E78"/>
    <mergeCell ref="F78:G78"/>
    <mergeCell ref="H78:P78"/>
    <mergeCell ref="P79:P80"/>
    <mergeCell ref="E82:E83"/>
    <mergeCell ref="N69:N70"/>
    <mergeCell ref="O69:O70"/>
    <mergeCell ref="P69:P70"/>
    <mergeCell ref="F79:F80"/>
    <mergeCell ref="Q69:Q70"/>
    <mergeCell ref="E69:E70"/>
    <mergeCell ref="K79:M79"/>
    <mergeCell ref="N79:N80"/>
    <mergeCell ref="O79:O80"/>
    <mergeCell ref="C74:C75"/>
    <mergeCell ref="Q78:Q80"/>
    <mergeCell ref="C79:C80"/>
    <mergeCell ref="D79:D80"/>
    <mergeCell ref="E79:E80"/>
    <mergeCell ref="D74:D75"/>
    <mergeCell ref="H69:H70"/>
    <mergeCell ref="I69:J69"/>
    <mergeCell ref="K69:M69"/>
    <mergeCell ref="F59:F60"/>
    <mergeCell ref="L63:N64"/>
    <mergeCell ref="H68:P68"/>
    <mergeCell ref="B72:B73"/>
    <mergeCell ref="C72:C73"/>
    <mergeCell ref="D72:D73"/>
    <mergeCell ref="E72:E75"/>
    <mergeCell ref="B74:B75"/>
    <mergeCell ref="O63:O64"/>
    <mergeCell ref="B66:Q66"/>
    <mergeCell ref="B68:B70"/>
    <mergeCell ref="C68:E68"/>
    <mergeCell ref="F68:G68"/>
    <mergeCell ref="Q55:Q57"/>
    <mergeCell ref="C56:C57"/>
    <mergeCell ref="D56:D57"/>
    <mergeCell ref="E56:E57"/>
    <mergeCell ref="F56:F57"/>
    <mergeCell ref="G56:G57"/>
    <mergeCell ref="D51:D52"/>
    <mergeCell ref="F51:F52"/>
    <mergeCell ref="C69:C70"/>
    <mergeCell ref="D69:D70"/>
    <mergeCell ref="F69:F70"/>
    <mergeCell ref="G69:G70"/>
    <mergeCell ref="B55:B57"/>
    <mergeCell ref="C55:E55"/>
    <mergeCell ref="F55:G55"/>
    <mergeCell ref="H55:P55"/>
    <mergeCell ref="O56:O57"/>
    <mergeCell ref="P56:P57"/>
    <mergeCell ref="H56:H57"/>
    <mergeCell ref="I56:J56"/>
    <mergeCell ref="K56:M56"/>
    <mergeCell ref="N56:N57"/>
    <mergeCell ref="Q45:Q46"/>
    <mergeCell ref="B48:B50"/>
    <mergeCell ref="C48:C50"/>
    <mergeCell ref="D48:D50"/>
    <mergeCell ref="E48:E52"/>
    <mergeCell ref="F48:F50"/>
    <mergeCell ref="G48:G49"/>
    <mergeCell ref="G50:G52"/>
    <mergeCell ref="B51:B52"/>
    <mergeCell ref="C51:C52"/>
    <mergeCell ref="H45:H46"/>
    <mergeCell ref="I45:J45"/>
    <mergeCell ref="K45:M45"/>
    <mergeCell ref="N45:N46"/>
    <mergeCell ref="O45:O46"/>
    <mergeCell ref="P45:P46"/>
    <mergeCell ref="B42:Q42"/>
    <mergeCell ref="B44:B46"/>
    <mergeCell ref="C44:E44"/>
    <mergeCell ref="F44:G44"/>
    <mergeCell ref="H44:P44"/>
    <mergeCell ref="C45:C46"/>
    <mergeCell ref="D45:D46"/>
    <mergeCell ref="E45:E46"/>
    <mergeCell ref="F45:F46"/>
    <mergeCell ref="G45:G46"/>
    <mergeCell ref="P31:P32"/>
    <mergeCell ref="E34:E35"/>
    <mergeCell ref="F34:F35"/>
    <mergeCell ref="D37:F37"/>
    <mergeCell ref="L39:N40"/>
    <mergeCell ref="O39:O40"/>
    <mergeCell ref="P39:P40"/>
    <mergeCell ref="G31:G32"/>
    <mergeCell ref="H31:H32"/>
    <mergeCell ref="I31:J31"/>
    <mergeCell ref="K31:M31"/>
    <mergeCell ref="N31:N32"/>
    <mergeCell ref="O31:O32"/>
    <mergeCell ref="D25:D27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O20:O21"/>
    <mergeCell ref="P20:P21"/>
    <mergeCell ref="Q20:Q21"/>
    <mergeCell ref="B23:B24"/>
    <mergeCell ref="C23:C24"/>
    <mergeCell ref="D23:D24"/>
    <mergeCell ref="E23:E27"/>
    <mergeCell ref="F23:F27"/>
    <mergeCell ref="B25:B27"/>
    <mergeCell ref="C25:C27"/>
    <mergeCell ref="F20:F21"/>
    <mergeCell ref="G20:G21"/>
    <mergeCell ref="H20:H21"/>
    <mergeCell ref="I20:J20"/>
    <mergeCell ref="K20:M20"/>
    <mergeCell ref="N20:N21"/>
    <mergeCell ref="G8:K8"/>
    <mergeCell ref="L14:N14"/>
    <mergeCell ref="B17:Q17"/>
    <mergeCell ref="B19:B21"/>
    <mergeCell ref="C19:E19"/>
    <mergeCell ref="F19:G19"/>
    <mergeCell ref="H19:P19"/>
    <mergeCell ref="C20:C21"/>
    <mergeCell ref="D20:D21"/>
    <mergeCell ref="E20:E21"/>
    <mergeCell ref="N115:N116"/>
    <mergeCell ref="P109:P110"/>
    <mergeCell ref="D115:D116"/>
    <mergeCell ref="E115:E116"/>
    <mergeCell ref="C2:H2"/>
    <mergeCell ref="B6:E6"/>
    <mergeCell ref="G6:K6"/>
    <mergeCell ref="B7:G7"/>
    <mergeCell ref="H7:J7"/>
    <mergeCell ref="B8:D8"/>
    <mergeCell ref="P115:P116"/>
    <mergeCell ref="Q115:Q116"/>
    <mergeCell ref="C118:C122"/>
    <mergeCell ref="D118:D122"/>
    <mergeCell ref="E118:E122"/>
    <mergeCell ref="F118:F122"/>
    <mergeCell ref="F115:F116"/>
    <mergeCell ref="G115:G116"/>
    <mergeCell ref="H115:H116"/>
    <mergeCell ref="K115:M115"/>
    <mergeCell ref="L109:N110"/>
    <mergeCell ref="O109:O110"/>
    <mergeCell ref="B112:Q112"/>
    <mergeCell ref="B114:B116"/>
    <mergeCell ref="C114:E114"/>
    <mergeCell ref="F114:G114"/>
    <mergeCell ref="H114:P114"/>
    <mergeCell ref="C115:C116"/>
    <mergeCell ref="I115:J115"/>
    <mergeCell ref="O115:O116"/>
    <mergeCell ref="B118:B122"/>
    <mergeCell ref="G118:G119"/>
    <mergeCell ref="G120:G122"/>
    <mergeCell ref="B125:B127"/>
    <mergeCell ref="C125:E125"/>
    <mergeCell ref="F125:G125"/>
    <mergeCell ref="D126:D127"/>
    <mergeCell ref="E126:E127"/>
    <mergeCell ref="F126:F127"/>
    <mergeCell ref="G126:G127"/>
    <mergeCell ref="H125:P125"/>
    <mergeCell ref="Q125:Q127"/>
    <mergeCell ref="C126:C127"/>
    <mergeCell ref="I126:J126"/>
    <mergeCell ref="K126:M126"/>
    <mergeCell ref="N126:N127"/>
    <mergeCell ref="H126:H127"/>
    <mergeCell ref="O126:O127"/>
    <mergeCell ref="P126:P127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3" r:id="rId1"/>
  <rowBreaks count="6" manualBreakCount="6">
    <brk id="28" max="14" man="1"/>
    <brk id="36" max="16" man="1"/>
    <brk id="61" max="16" man="1"/>
    <brk id="84" max="16" man="1"/>
    <brk id="107" max="16" man="1"/>
    <brk id="13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U113"/>
  <sheetViews>
    <sheetView view="pageBreakPreview" zoomScale="80" zoomScaleSheetLayoutView="80" zoomScalePageLayoutView="0" workbookViewId="0" topLeftCell="A79">
      <selection activeCell="K75" sqref="K75"/>
    </sheetView>
  </sheetViews>
  <sheetFormatPr defaultColWidth="8.8515625" defaultRowHeight="12.75"/>
  <cols>
    <col min="1" max="1" width="8.8515625" style="1" customWidth="1"/>
    <col min="2" max="2" width="24.8515625" style="1" customWidth="1"/>
    <col min="3" max="3" width="19.57421875" style="1" customWidth="1"/>
    <col min="4" max="4" width="18.421875" style="1" customWidth="1"/>
    <col min="5" max="7" width="14.7109375" style="1" customWidth="1"/>
    <col min="8" max="8" width="23.00390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21" ht="15.7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1:21" ht="15.75">
      <c r="A2" s="100"/>
      <c r="B2" s="100"/>
      <c r="C2" s="352" t="str">
        <f>' красноярская '!C2:H2</f>
        <v>МОНИТОРИНГ О ВЫПОЛНЕНИИ МУНИЦИПАЛЬНОГО ЗАДАНИЯ №</v>
      </c>
      <c r="D2" s="352"/>
      <c r="E2" s="352"/>
      <c r="F2" s="352"/>
      <c r="G2" s="352"/>
      <c r="H2" s="364"/>
      <c r="I2" s="115">
        <v>41</v>
      </c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</row>
    <row r="3" spans="1:21" ht="15.75">
      <c r="A3" s="100"/>
      <c r="B3" s="100"/>
      <c r="C3" s="100"/>
      <c r="D3" s="100" t="str">
        <f>' красноярская '!D3</f>
        <v>на 2021 год и плановый период 2022 и 2023 годов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15" t="s">
        <v>75</v>
      </c>
      <c r="P3" s="116"/>
      <c r="Q3" s="100"/>
      <c r="R3" s="100"/>
      <c r="S3" s="100"/>
      <c r="T3" s="100"/>
      <c r="U3" s="100"/>
    </row>
    <row r="4" spans="1:21" ht="31.5">
      <c r="A4" s="100"/>
      <c r="B4" s="100"/>
      <c r="C4" s="117" t="s">
        <v>0</v>
      </c>
      <c r="D4" s="118" t="str">
        <f>' красноярская '!D4</f>
        <v>" 01 "  АПРЕЛЯ   2021г</v>
      </c>
      <c r="E4" s="100"/>
      <c r="F4" s="100"/>
      <c r="G4" s="100"/>
      <c r="H4" s="100"/>
      <c r="I4" s="100"/>
      <c r="J4" s="100"/>
      <c r="K4" s="100"/>
      <c r="L4" s="100"/>
      <c r="M4" s="100"/>
      <c r="N4" s="119" t="s">
        <v>76</v>
      </c>
      <c r="O4" s="120" t="s">
        <v>85</v>
      </c>
      <c r="P4" s="116"/>
      <c r="Q4" s="100"/>
      <c r="R4" s="100"/>
      <c r="S4" s="100"/>
      <c r="T4" s="100"/>
      <c r="U4" s="100"/>
    </row>
    <row r="5" spans="1:21" ht="15.7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 t="s">
        <v>77</v>
      </c>
      <c r="O5" s="121">
        <f>' красноярская '!O5</f>
        <v>44287</v>
      </c>
      <c r="P5" s="122"/>
      <c r="Q5" s="100"/>
      <c r="R5" s="100"/>
      <c r="S5" s="100"/>
      <c r="T5" s="100"/>
      <c r="U5" s="100"/>
    </row>
    <row r="6" spans="1:21" ht="30.75" customHeight="1">
      <c r="A6" s="100"/>
      <c r="B6" s="365" t="s">
        <v>86</v>
      </c>
      <c r="C6" s="365"/>
      <c r="D6" s="365"/>
      <c r="E6" s="365"/>
      <c r="F6" s="124"/>
      <c r="G6" s="366" t="s">
        <v>152</v>
      </c>
      <c r="H6" s="366"/>
      <c r="I6" s="366"/>
      <c r="J6" s="366"/>
      <c r="K6" s="366"/>
      <c r="L6" s="100"/>
      <c r="M6" s="100"/>
      <c r="N6" s="119" t="s">
        <v>78</v>
      </c>
      <c r="O6" s="115"/>
      <c r="P6" s="116"/>
      <c r="Q6" s="100"/>
      <c r="R6" s="100"/>
      <c r="S6" s="100"/>
      <c r="T6" s="100"/>
      <c r="U6" s="100"/>
    </row>
    <row r="7" spans="1:21" ht="21" customHeight="1">
      <c r="A7" s="100"/>
      <c r="B7" s="365" t="s">
        <v>87</v>
      </c>
      <c r="C7" s="365"/>
      <c r="D7" s="365"/>
      <c r="E7" s="365"/>
      <c r="F7" s="365"/>
      <c r="G7" s="365"/>
      <c r="H7" s="365" t="s">
        <v>1</v>
      </c>
      <c r="I7" s="365"/>
      <c r="J7" s="365"/>
      <c r="K7" s="125"/>
      <c r="L7" s="100"/>
      <c r="M7" s="100"/>
      <c r="N7" s="100" t="s">
        <v>79</v>
      </c>
      <c r="O7" s="115"/>
      <c r="P7" s="116"/>
      <c r="Q7" s="100"/>
      <c r="R7" s="100"/>
      <c r="S7" s="100"/>
      <c r="T7" s="100"/>
      <c r="U7" s="100"/>
    </row>
    <row r="8" spans="1:21" ht="24" customHeight="1">
      <c r="A8" s="100"/>
      <c r="B8" s="367" t="s">
        <v>2</v>
      </c>
      <c r="C8" s="367"/>
      <c r="D8" s="367"/>
      <c r="E8" s="126"/>
      <c r="F8" s="126"/>
      <c r="G8" s="368" t="s">
        <v>25</v>
      </c>
      <c r="H8" s="368"/>
      <c r="I8" s="368"/>
      <c r="J8" s="368"/>
      <c r="K8" s="368"/>
      <c r="L8" s="127"/>
      <c r="M8" s="100"/>
      <c r="N8" s="100" t="s">
        <v>79</v>
      </c>
      <c r="O8" s="115"/>
      <c r="P8" s="116"/>
      <c r="Q8" s="100"/>
      <c r="R8" s="100"/>
      <c r="S8" s="100"/>
      <c r="T8" s="100"/>
      <c r="U8" s="100"/>
    </row>
    <row r="9" spans="1:21" ht="15.75">
      <c r="A9" s="100"/>
      <c r="B9" s="100" t="s">
        <v>3</v>
      </c>
      <c r="C9" s="100"/>
      <c r="D9" s="100" t="str">
        <f>'свод школы'!D9</f>
        <v>Квартальная</v>
      </c>
      <c r="E9" s="100"/>
      <c r="F9" s="100"/>
      <c r="G9" s="100"/>
      <c r="H9" s="100"/>
      <c r="I9" s="100"/>
      <c r="J9" s="100"/>
      <c r="K9" s="100"/>
      <c r="L9" s="100"/>
      <c r="M9" s="100"/>
      <c r="N9" s="100" t="s">
        <v>79</v>
      </c>
      <c r="O9" s="115"/>
      <c r="P9" s="116"/>
      <c r="Q9" s="100"/>
      <c r="R9" s="100"/>
      <c r="S9" s="100"/>
      <c r="T9" s="100"/>
      <c r="U9" s="100"/>
    </row>
    <row r="10" spans="1:21" ht="15.75">
      <c r="A10" s="100"/>
      <c r="B10" s="100"/>
      <c r="C10" s="100" t="s">
        <v>215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15"/>
      <c r="P10" s="116"/>
      <c r="Q10" s="100"/>
      <c r="R10" s="100"/>
      <c r="S10" s="100"/>
      <c r="T10" s="100"/>
      <c r="U10" s="100"/>
    </row>
    <row r="11" spans="1:21" ht="15.7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</row>
    <row r="12" spans="1:21" ht="15.75">
      <c r="A12" s="100"/>
      <c r="B12" s="114"/>
      <c r="C12" s="125" t="s">
        <v>4</v>
      </c>
      <c r="D12" s="100"/>
      <c r="E12" s="100"/>
      <c r="F12" s="100"/>
      <c r="G12" s="100"/>
      <c r="H12" s="100"/>
      <c r="I12" s="128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</row>
    <row r="13" spans="1:21" ht="15.75">
      <c r="A13" s="100"/>
      <c r="B13" s="114"/>
      <c r="C13" s="117" t="s">
        <v>5</v>
      </c>
      <c r="D13" s="33">
        <v>1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</row>
    <row r="14" spans="1:21" ht="52.5" customHeight="1">
      <c r="A14" s="100"/>
      <c r="B14" s="129" t="s">
        <v>6</v>
      </c>
      <c r="C14" s="100"/>
      <c r="D14" s="100"/>
      <c r="E14" s="100"/>
      <c r="F14" s="100"/>
      <c r="G14" s="100"/>
      <c r="H14" s="100"/>
      <c r="I14" s="100"/>
      <c r="J14" s="100"/>
      <c r="K14" s="100"/>
      <c r="L14" s="362" t="s">
        <v>80</v>
      </c>
      <c r="M14" s="362"/>
      <c r="N14" s="363"/>
      <c r="O14" s="130" t="s">
        <v>67</v>
      </c>
      <c r="P14" s="131"/>
      <c r="Q14" s="131"/>
      <c r="R14" s="100"/>
      <c r="S14" s="100"/>
      <c r="T14" s="100"/>
      <c r="U14" s="100"/>
    </row>
    <row r="15" spans="1:21" ht="18" customHeight="1">
      <c r="A15" s="100"/>
      <c r="B15" s="34" t="s">
        <v>26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23"/>
      <c r="O15" s="132"/>
      <c r="P15" s="132"/>
      <c r="Q15" s="114"/>
      <c r="R15" s="100"/>
      <c r="S15" s="100"/>
      <c r="T15" s="100"/>
      <c r="U15" s="100"/>
    </row>
    <row r="16" spans="1:21" ht="15.75">
      <c r="A16" s="100"/>
      <c r="B16" s="125" t="s">
        <v>101</v>
      </c>
      <c r="C16" s="100"/>
      <c r="D16" s="100"/>
      <c r="E16" s="34" t="s">
        <v>27</v>
      </c>
      <c r="F16" s="34"/>
      <c r="G16" s="34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</row>
    <row r="17" spans="1:21" ht="15.75">
      <c r="A17" s="100"/>
      <c r="B17" s="351" t="s">
        <v>88</v>
      </c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100"/>
      <c r="S17" s="100"/>
      <c r="T17" s="100"/>
      <c r="U17" s="100"/>
    </row>
    <row r="18" spans="1:21" ht="15.75">
      <c r="A18" s="100"/>
      <c r="B18" s="133" t="s">
        <v>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16"/>
      <c r="R18" s="100"/>
      <c r="S18" s="100"/>
      <c r="T18" s="100"/>
      <c r="U18" s="100"/>
    </row>
    <row r="19" spans="1:21" ht="66.75" customHeight="1">
      <c r="A19" s="100"/>
      <c r="B19" s="320" t="s">
        <v>89</v>
      </c>
      <c r="C19" s="332" t="s">
        <v>8</v>
      </c>
      <c r="D19" s="333"/>
      <c r="E19" s="334"/>
      <c r="F19" s="332" t="s">
        <v>82</v>
      </c>
      <c r="G19" s="334"/>
      <c r="H19" s="332" t="s">
        <v>9</v>
      </c>
      <c r="I19" s="333"/>
      <c r="J19" s="333"/>
      <c r="K19" s="333"/>
      <c r="L19" s="333"/>
      <c r="M19" s="333"/>
      <c r="N19" s="333"/>
      <c r="O19" s="333"/>
      <c r="P19" s="334"/>
      <c r="Q19" s="134"/>
      <c r="R19" s="100"/>
      <c r="S19" s="100"/>
      <c r="T19" s="100"/>
      <c r="U19" s="100"/>
    </row>
    <row r="20" spans="1:21" ht="36.75" customHeight="1">
      <c r="A20" s="100"/>
      <c r="B20" s="321"/>
      <c r="C20" s="323" t="s">
        <v>164</v>
      </c>
      <c r="D20" s="323" t="s">
        <v>165</v>
      </c>
      <c r="E20" s="323" t="s">
        <v>10</v>
      </c>
      <c r="F20" s="323" t="s">
        <v>174</v>
      </c>
      <c r="G20" s="323" t="s">
        <v>10</v>
      </c>
      <c r="H20" s="320" t="s">
        <v>90</v>
      </c>
      <c r="I20" s="332" t="s">
        <v>91</v>
      </c>
      <c r="J20" s="334"/>
      <c r="K20" s="332" t="s">
        <v>83</v>
      </c>
      <c r="L20" s="333"/>
      <c r="M20" s="334"/>
      <c r="N20" s="320" t="s">
        <v>96</v>
      </c>
      <c r="O20" s="325" t="s">
        <v>97</v>
      </c>
      <c r="P20" s="320" t="s">
        <v>98</v>
      </c>
      <c r="Q20" s="360"/>
      <c r="R20" s="100"/>
      <c r="S20" s="100"/>
      <c r="T20" s="100"/>
      <c r="U20" s="100"/>
    </row>
    <row r="21" spans="1:21" ht="102" customHeight="1">
      <c r="A21" s="100"/>
      <c r="B21" s="322"/>
      <c r="C21" s="324"/>
      <c r="D21" s="324"/>
      <c r="E21" s="324"/>
      <c r="F21" s="324"/>
      <c r="G21" s="324"/>
      <c r="H21" s="322"/>
      <c r="I21" s="137" t="s">
        <v>92</v>
      </c>
      <c r="J21" s="137" t="s">
        <v>81</v>
      </c>
      <c r="K21" s="138" t="s">
        <v>93</v>
      </c>
      <c r="L21" s="138" t="s">
        <v>94</v>
      </c>
      <c r="M21" s="138" t="s">
        <v>95</v>
      </c>
      <c r="N21" s="322"/>
      <c r="O21" s="326"/>
      <c r="P21" s="322"/>
      <c r="Q21" s="360"/>
      <c r="R21" s="100"/>
      <c r="S21" s="100"/>
      <c r="T21" s="100"/>
      <c r="U21" s="100"/>
    </row>
    <row r="22" spans="1:21" ht="18.75" customHeight="1">
      <c r="A22" s="100"/>
      <c r="B22" s="139">
        <v>1</v>
      </c>
      <c r="C22" s="140">
        <v>2</v>
      </c>
      <c r="D22" s="140">
        <v>3</v>
      </c>
      <c r="E22" s="141">
        <v>4</v>
      </c>
      <c r="F22" s="141">
        <v>5</v>
      </c>
      <c r="G22" s="141">
        <v>6</v>
      </c>
      <c r="H22" s="139">
        <v>7</v>
      </c>
      <c r="I22" s="142">
        <v>8</v>
      </c>
      <c r="J22" s="142">
        <v>9</v>
      </c>
      <c r="K22" s="142">
        <v>10</v>
      </c>
      <c r="L22" s="142">
        <v>11</v>
      </c>
      <c r="M22" s="142">
        <v>12</v>
      </c>
      <c r="N22" s="139">
        <v>13</v>
      </c>
      <c r="O22" s="139">
        <v>14</v>
      </c>
      <c r="P22" s="139">
        <v>15</v>
      </c>
      <c r="Q22" s="135"/>
      <c r="R22" s="100"/>
      <c r="S22" s="100"/>
      <c r="T22" s="100"/>
      <c r="U22" s="100"/>
    </row>
    <row r="23" spans="1:21" ht="27.75" customHeight="1">
      <c r="A23" s="100"/>
      <c r="B23" s="341" t="s">
        <v>65</v>
      </c>
      <c r="C23" s="343" t="s">
        <v>115</v>
      </c>
      <c r="D23" s="337" t="s">
        <v>197</v>
      </c>
      <c r="E23" s="374"/>
      <c r="F23" s="374" t="s">
        <v>58</v>
      </c>
      <c r="G23" s="146"/>
      <c r="H23" s="147" t="s">
        <v>12</v>
      </c>
      <c r="I23" s="148" t="s">
        <v>13</v>
      </c>
      <c r="J23" s="137"/>
      <c r="K23" s="136">
        <v>100</v>
      </c>
      <c r="L23" s="136"/>
      <c r="M23" s="136">
        <f>K23</f>
        <v>100</v>
      </c>
      <c r="N23" s="136">
        <f>K23*0.1</f>
        <v>10</v>
      </c>
      <c r="O23" s="136">
        <v>0</v>
      </c>
      <c r="P23" s="136"/>
      <c r="Q23" s="135"/>
      <c r="R23" s="100"/>
      <c r="S23" s="100"/>
      <c r="T23" s="100"/>
      <c r="U23" s="100"/>
    </row>
    <row r="24" spans="1:21" ht="51.75" customHeight="1">
      <c r="A24" s="100"/>
      <c r="B24" s="342"/>
      <c r="C24" s="344"/>
      <c r="D24" s="339"/>
      <c r="E24" s="375"/>
      <c r="F24" s="375"/>
      <c r="G24" s="153"/>
      <c r="H24" s="147" t="s">
        <v>15</v>
      </c>
      <c r="I24" s="148" t="s">
        <v>13</v>
      </c>
      <c r="J24" s="137"/>
      <c r="K24" s="155">
        <v>60</v>
      </c>
      <c r="L24" s="263"/>
      <c r="M24" s="155">
        <f>K24</f>
        <v>60</v>
      </c>
      <c r="N24" s="155">
        <f>K24*0.1</f>
        <v>6</v>
      </c>
      <c r="O24" s="136">
        <v>0</v>
      </c>
      <c r="P24" s="136"/>
      <c r="Q24" s="135"/>
      <c r="R24" s="100"/>
      <c r="S24" s="100"/>
      <c r="T24" s="100"/>
      <c r="U24" s="100"/>
    </row>
    <row r="25" spans="1:21" ht="30" customHeight="1">
      <c r="A25" s="100"/>
      <c r="B25" s="424" t="s">
        <v>66</v>
      </c>
      <c r="C25" s="427" t="s">
        <v>14</v>
      </c>
      <c r="D25" s="430" t="s">
        <v>32</v>
      </c>
      <c r="E25" s="375"/>
      <c r="F25" s="375"/>
      <c r="G25" s="153"/>
      <c r="H25" s="147" t="s">
        <v>161</v>
      </c>
      <c r="I25" s="148" t="s">
        <v>13</v>
      </c>
      <c r="J25" s="137"/>
      <c r="K25" s="155">
        <v>60</v>
      </c>
      <c r="L25" s="136"/>
      <c r="M25" s="155">
        <f>K25</f>
        <v>60</v>
      </c>
      <c r="N25" s="155">
        <f>K25*0.1</f>
        <v>6</v>
      </c>
      <c r="O25" s="136">
        <v>0</v>
      </c>
      <c r="P25" s="136"/>
      <c r="Q25" s="135"/>
      <c r="R25" s="100"/>
      <c r="S25" s="100"/>
      <c r="T25" s="100"/>
      <c r="U25" s="100"/>
    </row>
    <row r="26" spans="1:21" ht="60.75" customHeight="1">
      <c r="A26" s="100"/>
      <c r="B26" s="425"/>
      <c r="C26" s="428"/>
      <c r="D26" s="431"/>
      <c r="E26" s="375"/>
      <c r="F26" s="375"/>
      <c r="G26" s="153"/>
      <c r="H26" s="147" t="s">
        <v>41</v>
      </c>
      <c r="I26" s="148" t="s">
        <v>13</v>
      </c>
      <c r="J26" s="137"/>
      <c r="K26" s="155">
        <v>98</v>
      </c>
      <c r="L26" s="155"/>
      <c r="M26" s="155">
        <f>K26</f>
        <v>98</v>
      </c>
      <c r="N26" s="155">
        <f>K26*0.1</f>
        <v>9.8</v>
      </c>
      <c r="O26" s="136">
        <v>0</v>
      </c>
      <c r="P26" s="136"/>
      <c r="Q26" s="135"/>
      <c r="R26" s="100"/>
      <c r="S26" s="100"/>
      <c r="T26" s="100"/>
      <c r="U26" s="100"/>
    </row>
    <row r="27" spans="1:21" ht="72.75" customHeight="1">
      <c r="A27" s="100"/>
      <c r="B27" s="426"/>
      <c r="C27" s="429"/>
      <c r="D27" s="432"/>
      <c r="E27" s="376"/>
      <c r="F27" s="376"/>
      <c r="G27" s="160"/>
      <c r="H27" s="161" t="s">
        <v>17</v>
      </c>
      <c r="I27" s="162" t="s">
        <v>18</v>
      </c>
      <c r="J27" s="163"/>
      <c r="K27" s="242">
        <v>0</v>
      </c>
      <c r="L27" s="242"/>
      <c r="M27" s="136">
        <f>K27</f>
        <v>0</v>
      </c>
      <c r="N27" s="155">
        <f>K27*0.1</f>
        <v>0</v>
      </c>
      <c r="O27" s="136">
        <f>K27-M27-N27</f>
        <v>0</v>
      </c>
      <c r="P27" s="136"/>
      <c r="Q27" s="116"/>
      <c r="R27" s="100"/>
      <c r="S27" s="100"/>
      <c r="T27" s="100"/>
      <c r="U27" s="100"/>
    </row>
    <row r="28" spans="1:21" ht="15.75">
      <c r="A28" s="100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00"/>
      <c r="S28" s="100"/>
      <c r="T28" s="100"/>
      <c r="U28" s="100"/>
    </row>
    <row r="29" spans="1:21" ht="15.75">
      <c r="A29" s="100"/>
      <c r="B29" s="133" t="s">
        <v>19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00"/>
      <c r="R29" s="100"/>
      <c r="S29" s="100"/>
      <c r="T29" s="100"/>
      <c r="U29" s="100"/>
    </row>
    <row r="30" spans="1:21" ht="69.75" customHeight="1">
      <c r="A30" s="100"/>
      <c r="B30" s="320" t="s">
        <v>89</v>
      </c>
      <c r="C30" s="332" t="s">
        <v>8</v>
      </c>
      <c r="D30" s="333"/>
      <c r="E30" s="334"/>
      <c r="F30" s="332" t="s">
        <v>82</v>
      </c>
      <c r="G30" s="334"/>
      <c r="H30" s="332" t="s">
        <v>20</v>
      </c>
      <c r="I30" s="333"/>
      <c r="J30" s="333"/>
      <c r="K30" s="333"/>
      <c r="L30" s="333"/>
      <c r="M30" s="333"/>
      <c r="N30" s="333"/>
      <c r="O30" s="333"/>
      <c r="P30" s="333"/>
      <c r="Q30" s="320" t="s">
        <v>84</v>
      </c>
      <c r="R30" s="100"/>
      <c r="S30" s="100"/>
      <c r="T30" s="100"/>
      <c r="U30" s="100"/>
    </row>
    <row r="31" spans="1:21" ht="35.25" customHeight="1">
      <c r="A31" s="100"/>
      <c r="B31" s="321"/>
      <c r="C31" s="323" t="s">
        <v>164</v>
      </c>
      <c r="D31" s="323" t="s">
        <v>165</v>
      </c>
      <c r="E31" s="323" t="s">
        <v>10</v>
      </c>
      <c r="F31" s="323" t="s">
        <v>174</v>
      </c>
      <c r="G31" s="323" t="s">
        <v>10</v>
      </c>
      <c r="H31" s="320" t="s">
        <v>90</v>
      </c>
      <c r="I31" s="332" t="s">
        <v>99</v>
      </c>
      <c r="J31" s="334"/>
      <c r="K31" s="358" t="s">
        <v>83</v>
      </c>
      <c r="L31" s="358"/>
      <c r="M31" s="358"/>
      <c r="N31" s="358" t="s">
        <v>96</v>
      </c>
      <c r="O31" s="359" t="s">
        <v>97</v>
      </c>
      <c r="P31" s="332" t="s">
        <v>98</v>
      </c>
      <c r="Q31" s="321"/>
      <c r="R31" s="100"/>
      <c r="S31" s="100"/>
      <c r="T31" s="100"/>
      <c r="U31" s="100"/>
    </row>
    <row r="32" spans="1:21" ht="104.25" customHeight="1">
      <c r="A32" s="100"/>
      <c r="B32" s="322"/>
      <c r="C32" s="324"/>
      <c r="D32" s="324"/>
      <c r="E32" s="324"/>
      <c r="F32" s="324"/>
      <c r="G32" s="324"/>
      <c r="H32" s="322"/>
      <c r="I32" s="137" t="s">
        <v>92</v>
      </c>
      <c r="J32" s="137" t="s">
        <v>81</v>
      </c>
      <c r="K32" s="137" t="s">
        <v>93</v>
      </c>
      <c r="L32" s="137" t="s">
        <v>94</v>
      </c>
      <c r="M32" s="137" t="s">
        <v>95</v>
      </c>
      <c r="N32" s="358"/>
      <c r="O32" s="359"/>
      <c r="P32" s="332"/>
      <c r="Q32" s="322"/>
      <c r="R32" s="100"/>
      <c r="S32" s="100"/>
      <c r="T32" s="100"/>
      <c r="U32" s="100"/>
    </row>
    <row r="33" spans="1:21" ht="22.5" customHeight="1">
      <c r="A33" s="100"/>
      <c r="B33" s="166">
        <v>1</v>
      </c>
      <c r="C33" s="140">
        <v>2</v>
      </c>
      <c r="D33" s="140">
        <v>3</v>
      </c>
      <c r="E33" s="141">
        <v>4</v>
      </c>
      <c r="F33" s="141">
        <v>5</v>
      </c>
      <c r="G33" s="141">
        <v>6</v>
      </c>
      <c r="H33" s="139">
        <v>7</v>
      </c>
      <c r="I33" s="142">
        <v>8</v>
      </c>
      <c r="J33" s="142">
        <v>9</v>
      </c>
      <c r="K33" s="142">
        <v>10</v>
      </c>
      <c r="L33" s="142">
        <v>11</v>
      </c>
      <c r="M33" s="142">
        <v>12</v>
      </c>
      <c r="N33" s="139">
        <v>13</v>
      </c>
      <c r="O33" s="139">
        <v>14</v>
      </c>
      <c r="P33" s="139">
        <v>15</v>
      </c>
      <c r="Q33" s="139">
        <v>16</v>
      </c>
      <c r="R33" s="100"/>
      <c r="S33" s="100"/>
      <c r="T33" s="100"/>
      <c r="U33" s="100"/>
    </row>
    <row r="34" spans="1:21" ht="67.5" customHeight="1">
      <c r="A34" s="100"/>
      <c r="B34" s="167" t="s">
        <v>65</v>
      </c>
      <c r="C34" s="229" t="s">
        <v>121</v>
      </c>
      <c r="D34" s="183" t="s">
        <v>179</v>
      </c>
      <c r="E34" s="374"/>
      <c r="F34" s="145" t="s">
        <v>70</v>
      </c>
      <c r="G34" s="171"/>
      <c r="H34" s="172" t="s">
        <v>21</v>
      </c>
      <c r="I34" s="173" t="s">
        <v>22</v>
      </c>
      <c r="J34" s="137">
        <v>792</v>
      </c>
      <c r="K34" s="174">
        <v>343</v>
      </c>
      <c r="L34" s="165"/>
      <c r="M34" s="174">
        <v>346</v>
      </c>
      <c r="N34" s="155">
        <f>K34*0.1</f>
        <v>34.300000000000004</v>
      </c>
      <c r="O34" s="136">
        <v>0</v>
      </c>
      <c r="P34" s="136"/>
      <c r="Q34" s="136"/>
      <c r="R34" s="100"/>
      <c r="S34" s="100"/>
      <c r="T34" s="100"/>
      <c r="U34" s="100"/>
    </row>
    <row r="35" spans="1:21" ht="56.25" customHeight="1">
      <c r="A35" s="100"/>
      <c r="B35" s="175" t="s">
        <v>66</v>
      </c>
      <c r="C35" s="229" t="s">
        <v>14</v>
      </c>
      <c r="D35" s="147" t="s">
        <v>32</v>
      </c>
      <c r="E35" s="376"/>
      <c r="F35" s="170" t="s">
        <v>70</v>
      </c>
      <c r="G35" s="160"/>
      <c r="H35" s="172" t="s">
        <v>21</v>
      </c>
      <c r="I35" s="173" t="s">
        <v>22</v>
      </c>
      <c r="J35" s="137">
        <v>792</v>
      </c>
      <c r="K35" s="242">
        <v>2</v>
      </c>
      <c r="L35" s="136"/>
      <c r="M35" s="242">
        <v>2</v>
      </c>
      <c r="N35" s="155">
        <f>K35*0.1</f>
        <v>0.2</v>
      </c>
      <c r="O35" s="136">
        <v>0</v>
      </c>
      <c r="P35" s="136"/>
      <c r="Q35" s="136"/>
      <c r="R35" s="100"/>
      <c r="S35" s="100"/>
      <c r="T35" s="100"/>
      <c r="U35" s="100"/>
    </row>
    <row r="36" spans="1:21" ht="15.75">
      <c r="A36" s="116"/>
      <c r="B36" s="178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</row>
    <row r="37" spans="1:21" ht="15.75">
      <c r="A37" s="116"/>
      <c r="B37" s="179"/>
      <c r="C37" s="100"/>
      <c r="D37" s="352"/>
      <c r="E37" s="352"/>
      <c r="F37" s="352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</row>
    <row r="38" spans="1:21" ht="15.75">
      <c r="A38" s="116"/>
      <c r="B38" s="179"/>
      <c r="C38" s="117" t="s">
        <v>5</v>
      </c>
      <c r="D38" s="53">
        <v>2</v>
      </c>
      <c r="E38" s="100"/>
      <c r="F38" s="100"/>
      <c r="G38" s="100"/>
      <c r="H38" s="100"/>
      <c r="I38" s="100"/>
      <c r="J38" s="100"/>
      <c r="K38" s="100"/>
      <c r="L38" s="100"/>
      <c r="M38" s="116"/>
      <c r="N38" s="116"/>
      <c r="O38" s="100"/>
      <c r="P38" s="100"/>
      <c r="Q38" s="116"/>
      <c r="R38" s="100"/>
      <c r="S38" s="100"/>
      <c r="T38" s="100"/>
      <c r="U38" s="100"/>
    </row>
    <row r="39" spans="1:21" ht="28.5" customHeight="1">
      <c r="A39" s="100"/>
      <c r="B39" s="129" t="s">
        <v>100</v>
      </c>
      <c r="C39" s="100"/>
      <c r="D39" s="100"/>
      <c r="E39" s="100"/>
      <c r="F39" s="100"/>
      <c r="G39" s="100"/>
      <c r="H39" s="100"/>
      <c r="I39" s="100"/>
      <c r="J39" s="100"/>
      <c r="K39" s="100"/>
      <c r="L39" s="353" t="s">
        <v>80</v>
      </c>
      <c r="M39" s="353"/>
      <c r="N39" s="354"/>
      <c r="O39" s="355" t="s">
        <v>68</v>
      </c>
      <c r="P39" s="357"/>
      <c r="Q39" s="131"/>
      <c r="R39" s="100"/>
      <c r="S39" s="100"/>
      <c r="T39" s="100"/>
      <c r="U39" s="100"/>
    </row>
    <row r="40" spans="1:21" ht="15.75" customHeight="1">
      <c r="A40" s="100"/>
      <c r="B40" s="51" t="s">
        <v>35</v>
      </c>
      <c r="C40" s="100"/>
      <c r="D40" s="100"/>
      <c r="E40" s="100"/>
      <c r="F40" s="100"/>
      <c r="G40" s="100"/>
      <c r="H40" s="100"/>
      <c r="I40" s="100"/>
      <c r="J40" s="100"/>
      <c r="K40" s="100"/>
      <c r="L40" s="353"/>
      <c r="M40" s="353"/>
      <c r="N40" s="354"/>
      <c r="O40" s="356"/>
      <c r="P40" s="357"/>
      <c r="Q40" s="180"/>
      <c r="R40" s="100"/>
      <c r="S40" s="100"/>
      <c r="T40" s="100"/>
      <c r="U40" s="100"/>
    </row>
    <row r="41" spans="1:21" ht="15.75">
      <c r="A41" s="100"/>
      <c r="B41" s="125" t="s">
        <v>101</v>
      </c>
      <c r="C41" s="100"/>
      <c r="D41" s="100"/>
      <c r="E41" s="34" t="s">
        <v>27</v>
      </c>
      <c r="F41" s="34"/>
      <c r="G41" s="34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</row>
    <row r="42" spans="1:21" ht="20.25" customHeight="1">
      <c r="A42" s="100"/>
      <c r="B42" s="351" t="s">
        <v>88</v>
      </c>
      <c r="C42" s="351"/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100"/>
      <c r="S42" s="100"/>
      <c r="T42" s="100"/>
      <c r="U42" s="100"/>
    </row>
    <row r="43" spans="1:21" ht="15.75">
      <c r="A43" s="100"/>
      <c r="B43" s="181" t="s">
        <v>102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16"/>
      <c r="R43" s="100"/>
      <c r="S43" s="100"/>
      <c r="T43" s="100"/>
      <c r="U43" s="100"/>
    </row>
    <row r="44" spans="1:21" ht="67.5" customHeight="1">
      <c r="A44" s="100"/>
      <c r="B44" s="320" t="s">
        <v>89</v>
      </c>
      <c r="C44" s="332" t="s">
        <v>8</v>
      </c>
      <c r="D44" s="333"/>
      <c r="E44" s="334"/>
      <c r="F44" s="335" t="s">
        <v>82</v>
      </c>
      <c r="G44" s="336"/>
      <c r="H44" s="332" t="s">
        <v>9</v>
      </c>
      <c r="I44" s="333"/>
      <c r="J44" s="333"/>
      <c r="K44" s="333"/>
      <c r="L44" s="333"/>
      <c r="M44" s="333"/>
      <c r="N44" s="333"/>
      <c r="O44" s="333"/>
      <c r="P44" s="334"/>
      <c r="Q44" s="134"/>
      <c r="R44" s="100"/>
      <c r="S44" s="100"/>
      <c r="T44" s="100"/>
      <c r="U44" s="100"/>
    </row>
    <row r="45" spans="1:21" ht="33.75" customHeight="1">
      <c r="A45" s="100"/>
      <c r="B45" s="321"/>
      <c r="C45" s="323" t="s">
        <v>164</v>
      </c>
      <c r="D45" s="323" t="s">
        <v>167</v>
      </c>
      <c r="E45" s="323" t="s">
        <v>165</v>
      </c>
      <c r="F45" s="323" t="s">
        <v>174</v>
      </c>
      <c r="G45" s="323" t="s">
        <v>10</v>
      </c>
      <c r="H45" s="320" t="s">
        <v>90</v>
      </c>
      <c r="I45" s="332" t="s">
        <v>99</v>
      </c>
      <c r="J45" s="334"/>
      <c r="K45" s="332" t="s">
        <v>83</v>
      </c>
      <c r="L45" s="333"/>
      <c r="M45" s="334"/>
      <c r="N45" s="320" t="s">
        <v>96</v>
      </c>
      <c r="O45" s="325" t="s">
        <v>104</v>
      </c>
      <c r="P45" s="320" t="s">
        <v>98</v>
      </c>
      <c r="Q45" s="340"/>
      <c r="R45" s="100"/>
      <c r="S45" s="100"/>
      <c r="T45" s="100"/>
      <c r="U45" s="100"/>
    </row>
    <row r="46" spans="1:21" ht="94.5">
      <c r="A46" s="100"/>
      <c r="B46" s="322"/>
      <c r="C46" s="324"/>
      <c r="D46" s="324"/>
      <c r="E46" s="324"/>
      <c r="F46" s="324"/>
      <c r="G46" s="324"/>
      <c r="H46" s="322"/>
      <c r="I46" s="137" t="s">
        <v>92</v>
      </c>
      <c r="J46" s="137" t="s">
        <v>81</v>
      </c>
      <c r="K46" s="138" t="s">
        <v>93</v>
      </c>
      <c r="L46" s="138" t="s">
        <v>94</v>
      </c>
      <c r="M46" s="138" t="s">
        <v>95</v>
      </c>
      <c r="N46" s="322"/>
      <c r="O46" s="326"/>
      <c r="P46" s="322"/>
      <c r="Q46" s="340"/>
      <c r="R46" s="100"/>
      <c r="S46" s="100"/>
      <c r="T46" s="100"/>
      <c r="U46" s="100"/>
    </row>
    <row r="47" spans="1:21" ht="15.75">
      <c r="A47" s="100"/>
      <c r="B47" s="139">
        <v>1</v>
      </c>
      <c r="C47" s="140">
        <v>2</v>
      </c>
      <c r="D47" s="140">
        <v>3</v>
      </c>
      <c r="E47" s="141">
        <v>4</v>
      </c>
      <c r="F47" s="141">
        <v>5</v>
      </c>
      <c r="G47" s="141">
        <v>6</v>
      </c>
      <c r="H47" s="139">
        <v>7</v>
      </c>
      <c r="I47" s="142">
        <v>8</v>
      </c>
      <c r="J47" s="142">
        <v>9</v>
      </c>
      <c r="K47" s="142">
        <v>10</v>
      </c>
      <c r="L47" s="142">
        <v>11</v>
      </c>
      <c r="M47" s="142">
        <v>12</v>
      </c>
      <c r="N47" s="139">
        <v>13</v>
      </c>
      <c r="O47" s="139">
        <v>14</v>
      </c>
      <c r="P47" s="139">
        <v>15</v>
      </c>
      <c r="Q47" s="182"/>
      <c r="R47" s="100"/>
      <c r="S47" s="100"/>
      <c r="T47" s="100"/>
      <c r="U47" s="100"/>
    </row>
    <row r="48" spans="1:21" ht="30" customHeight="1">
      <c r="A48" s="100"/>
      <c r="B48" s="341" t="s">
        <v>61</v>
      </c>
      <c r="C48" s="320" t="s">
        <v>11</v>
      </c>
      <c r="D48" s="337" t="s">
        <v>179</v>
      </c>
      <c r="E48" s="337" t="s">
        <v>179</v>
      </c>
      <c r="F48" s="337" t="s">
        <v>70</v>
      </c>
      <c r="G48" s="337"/>
      <c r="H48" s="147" t="s">
        <v>12</v>
      </c>
      <c r="I48" s="148" t="s">
        <v>13</v>
      </c>
      <c r="J48" s="137"/>
      <c r="K48" s="136">
        <v>100</v>
      </c>
      <c r="L48" s="136"/>
      <c r="M48" s="136">
        <f>K48</f>
        <v>100</v>
      </c>
      <c r="N48" s="136">
        <f>K48*0.1</f>
        <v>10</v>
      </c>
      <c r="O48" s="136">
        <v>0</v>
      </c>
      <c r="P48" s="136"/>
      <c r="Q48" s="182"/>
      <c r="R48" s="100"/>
      <c r="S48" s="100"/>
      <c r="T48" s="100"/>
      <c r="U48" s="100"/>
    </row>
    <row r="49" spans="1:21" ht="54.75" customHeight="1">
      <c r="A49" s="100"/>
      <c r="B49" s="361"/>
      <c r="C49" s="321"/>
      <c r="D49" s="338"/>
      <c r="E49" s="338"/>
      <c r="F49" s="338"/>
      <c r="G49" s="338"/>
      <c r="H49" s="147" t="s">
        <v>15</v>
      </c>
      <c r="I49" s="148" t="s">
        <v>13</v>
      </c>
      <c r="J49" s="137"/>
      <c r="K49" s="155">
        <v>80</v>
      </c>
      <c r="L49" s="263"/>
      <c r="M49" s="155">
        <f>K49</f>
        <v>80</v>
      </c>
      <c r="N49" s="155">
        <f>K49*0.1</f>
        <v>8</v>
      </c>
      <c r="O49" s="136">
        <v>0</v>
      </c>
      <c r="P49" s="136"/>
      <c r="Q49" s="182"/>
      <c r="R49" s="100"/>
      <c r="S49" s="100"/>
      <c r="T49" s="100"/>
      <c r="U49" s="100"/>
    </row>
    <row r="50" spans="1:21" ht="36" customHeight="1">
      <c r="A50" s="100"/>
      <c r="B50" s="342"/>
      <c r="C50" s="322"/>
      <c r="D50" s="339"/>
      <c r="E50" s="339"/>
      <c r="F50" s="339"/>
      <c r="G50" s="338"/>
      <c r="H50" s="147" t="s">
        <v>161</v>
      </c>
      <c r="I50" s="148" t="s">
        <v>13</v>
      </c>
      <c r="J50" s="137"/>
      <c r="K50" s="155">
        <v>80</v>
      </c>
      <c r="L50" s="263"/>
      <c r="M50" s="155">
        <f>K50</f>
        <v>80</v>
      </c>
      <c r="N50" s="155">
        <f>K50*0.1</f>
        <v>8</v>
      </c>
      <c r="O50" s="136">
        <v>0</v>
      </c>
      <c r="P50" s="136"/>
      <c r="Q50" s="182"/>
      <c r="R50" s="100"/>
      <c r="S50" s="100"/>
      <c r="T50" s="100"/>
      <c r="U50" s="100"/>
    </row>
    <row r="51" spans="1:21" ht="60">
      <c r="A51" s="100"/>
      <c r="B51" s="437" t="s">
        <v>62</v>
      </c>
      <c r="C51" s="433" t="s">
        <v>14</v>
      </c>
      <c r="D51" s="433" t="s">
        <v>179</v>
      </c>
      <c r="E51" s="433" t="s">
        <v>32</v>
      </c>
      <c r="F51" s="337" t="s">
        <v>70</v>
      </c>
      <c r="G51" s="338"/>
      <c r="H51" s="147" t="s">
        <v>41</v>
      </c>
      <c r="I51" s="148" t="s">
        <v>13</v>
      </c>
      <c r="J51" s="137"/>
      <c r="K51" s="136">
        <v>100</v>
      </c>
      <c r="L51" s="136"/>
      <c r="M51" s="136">
        <f>K51</f>
        <v>100</v>
      </c>
      <c r="N51" s="155">
        <f>K51*0.1</f>
        <v>10</v>
      </c>
      <c r="O51" s="136">
        <v>0</v>
      </c>
      <c r="P51" s="136"/>
      <c r="Q51" s="182"/>
      <c r="R51" s="100"/>
      <c r="S51" s="100"/>
      <c r="T51" s="100"/>
      <c r="U51" s="100"/>
    </row>
    <row r="52" spans="1:21" ht="96">
      <c r="A52" s="100"/>
      <c r="B52" s="438"/>
      <c r="C52" s="434"/>
      <c r="D52" s="434"/>
      <c r="E52" s="434"/>
      <c r="F52" s="339"/>
      <c r="G52" s="339"/>
      <c r="H52" s="161" t="s">
        <v>17</v>
      </c>
      <c r="I52" s="162" t="s">
        <v>18</v>
      </c>
      <c r="J52" s="163"/>
      <c r="K52" s="242">
        <v>0</v>
      </c>
      <c r="L52" s="242"/>
      <c r="M52" s="136">
        <f>K52</f>
        <v>0</v>
      </c>
      <c r="N52" s="155">
        <f>K52*0.1</f>
        <v>0</v>
      </c>
      <c r="O52" s="136">
        <f>K52-M52-N52</f>
        <v>0</v>
      </c>
      <c r="P52" s="136"/>
      <c r="Q52" s="190"/>
      <c r="R52" s="100"/>
      <c r="S52" s="100"/>
      <c r="T52" s="100"/>
      <c r="U52" s="100"/>
    </row>
    <row r="53" spans="1:21" ht="15.75" customHeight="1">
      <c r="A53" s="100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00"/>
      <c r="S53" s="100"/>
      <c r="T53" s="100"/>
      <c r="U53" s="100"/>
    </row>
    <row r="54" spans="1:21" ht="15.75" customHeight="1">
      <c r="A54" s="100"/>
      <c r="B54" s="181" t="s">
        <v>19</v>
      </c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00"/>
      <c r="R54" s="100"/>
      <c r="S54" s="100"/>
      <c r="T54" s="100"/>
      <c r="U54" s="100"/>
    </row>
    <row r="55" spans="1:21" ht="70.5" customHeight="1">
      <c r="A55" s="100"/>
      <c r="B55" s="320" t="s">
        <v>89</v>
      </c>
      <c r="C55" s="332" t="s">
        <v>8</v>
      </c>
      <c r="D55" s="333"/>
      <c r="E55" s="334"/>
      <c r="F55" s="335" t="s">
        <v>82</v>
      </c>
      <c r="G55" s="336"/>
      <c r="H55" s="332" t="s">
        <v>20</v>
      </c>
      <c r="I55" s="333"/>
      <c r="J55" s="333"/>
      <c r="K55" s="333"/>
      <c r="L55" s="333"/>
      <c r="M55" s="333"/>
      <c r="N55" s="333"/>
      <c r="O55" s="333"/>
      <c r="P55" s="334"/>
      <c r="Q55" s="320" t="s">
        <v>84</v>
      </c>
      <c r="R55" s="100"/>
      <c r="S55" s="100"/>
      <c r="T55" s="100"/>
      <c r="U55" s="100"/>
    </row>
    <row r="56" spans="1:21" ht="34.5" customHeight="1">
      <c r="A56" s="100"/>
      <c r="B56" s="321"/>
      <c r="C56" s="323" t="s">
        <v>164</v>
      </c>
      <c r="D56" s="323" t="s">
        <v>167</v>
      </c>
      <c r="E56" s="323" t="s">
        <v>165</v>
      </c>
      <c r="F56" s="323" t="s">
        <v>174</v>
      </c>
      <c r="G56" s="323" t="s">
        <v>10</v>
      </c>
      <c r="H56" s="320" t="s">
        <v>90</v>
      </c>
      <c r="I56" s="332" t="s">
        <v>99</v>
      </c>
      <c r="J56" s="334"/>
      <c r="K56" s="332" t="s">
        <v>83</v>
      </c>
      <c r="L56" s="333"/>
      <c r="M56" s="334"/>
      <c r="N56" s="320" t="s">
        <v>96</v>
      </c>
      <c r="O56" s="325" t="s">
        <v>106</v>
      </c>
      <c r="P56" s="327" t="s">
        <v>98</v>
      </c>
      <c r="Q56" s="321"/>
      <c r="R56" s="100"/>
      <c r="S56" s="100"/>
      <c r="T56" s="100"/>
      <c r="U56" s="100"/>
    </row>
    <row r="57" spans="1:21" ht="101.25" customHeight="1">
      <c r="A57" s="100"/>
      <c r="B57" s="322"/>
      <c r="C57" s="324"/>
      <c r="D57" s="324"/>
      <c r="E57" s="324"/>
      <c r="F57" s="324"/>
      <c r="G57" s="324"/>
      <c r="H57" s="322"/>
      <c r="I57" s="137" t="s">
        <v>92</v>
      </c>
      <c r="J57" s="137" t="s">
        <v>105</v>
      </c>
      <c r="K57" s="138" t="s">
        <v>93</v>
      </c>
      <c r="L57" s="138" t="s">
        <v>94</v>
      </c>
      <c r="M57" s="138" t="s">
        <v>95</v>
      </c>
      <c r="N57" s="322"/>
      <c r="O57" s="326"/>
      <c r="P57" s="328"/>
      <c r="Q57" s="322"/>
      <c r="R57" s="100"/>
      <c r="S57" s="100"/>
      <c r="T57" s="100"/>
      <c r="U57" s="100"/>
    </row>
    <row r="58" spans="1:21" ht="15.75">
      <c r="A58" s="100"/>
      <c r="B58" s="136">
        <v>1</v>
      </c>
      <c r="C58" s="183">
        <v>2</v>
      </c>
      <c r="D58" s="183">
        <v>3</v>
      </c>
      <c r="E58" s="184">
        <v>4</v>
      </c>
      <c r="F58" s="184">
        <v>5</v>
      </c>
      <c r="G58" s="184">
        <v>6</v>
      </c>
      <c r="H58" s="136">
        <v>7</v>
      </c>
      <c r="I58" s="165">
        <v>8</v>
      </c>
      <c r="J58" s="165">
        <v>9</v>
      </c>
      <c r="K58" s="165">
        <v>10</v>
      </c>
      <c r="L58" s="165">
        <v>11</v>
      </c>
      <c r="M58" s="165">
        <v>12</v>
      </c>
      <c r="N58" s="136">
        <v>13</v>
      </c>
      <c r="O58" s="136">
        <v>14</v>
      </c>
      <c r="P58" s="136">
        <v>15</v>
      </c>
      <c r="Q58" s="136">
        <v>16</v>
      </c>
      <c r="R58" s="100"/>
      <c r="S58" s="100"/>
      <c r="T58" s="100"/>
      <c r="U58" s="100"/>
    </row>
    <row r="59" spans="1:21" ht="64.5" customHeight="1">
      <c r="A59" s="100"/>
      <c r="B59" s="175" t="s">
        <v>61</v>
      </c>
      <c r="C59" s="191" t="s">
        <v>115</v>
      </c>
      <c r="D59" s="183" t="s">
        <v>179</v>
      </c>
      <c r="E59" s="183" t="s">
        <v>179</v>
      </c>
      <c r="F59" s="145" t="s">
        <v>70</v>
      </c>
      <c r="G59" s="146"/>
      <c r="H59" s="192" t="s">
        <v>21</v>
      </c>
      <c r="I59" s="173" t="s">
        <v>22</v>
      </c>
      <c r="J59" s="137">
        <v>792</v>
      </c>
      <c r="K59" s="174">
        <v>356</v>
      </c>
      <c r="L59" s="165"/>
      <c r="M59" s="174">
        <v>361</v>
      </c>
      <c r="N59" s="193">
        <f>K59*0.1</f>
        <v>35.6</v>
      </c>
      <c r="O59" s="165">
        <v>0</v>
      </c>
      <c r="P59" s="165"/>
      <c r="Q59" s="165"/>
      <c r="R59" s="100"/>
      <c r="S59" s="100"/>
      <c r="T59" s="100"/>
      <c r="U59" s="100"/>
    </row>
    <row r="60" spans="1:21" ht="48">
      <c r="A60" s="100"/>
      <c r="B60" s="264" t="s">
        <v>62</v>
      </c>
      <c r="C60" s="147" t="s">
        <v>14</v>
      </c>
      <c r="D60" s="183" t="s">
        <v>179</v>
      </c>
      <c r="E60" s="147" t="s">
        <v>32</v>
      </c>
      <c r="F60" s="170" t="s">
        <v>70</v>
      </c>
      <c r="G60" s="160"/>
      <c r="H60" s="172" t="s">
        <v>21</v>
      </c>
      <c r="I60" s="173" t="s">
        <v>22</v>
      </c>
      <c r="J60" s="137">
        <v>792</v>
      </c>
      <c r="K60" s="242">
        <v>0</v>
      </c>
      <c r="L60" s="136"/>
      <c r="M60" s="242">
        <v>0</v>
      </c>
      <c r="N60" s="193">
        <f>K60*0.1</f>
        <v>0</v>
      </c>
      <c r="O60" s="136">
        <v>0</v>
      </c>
      <c r="P60" s="136"/>
      <c r="Q60" s="136"/>
      <c r="R60" s="100"/>
      <c r="S60" s="100"/>
      <c r="T60" s="100"/>
      <c r="U60" s="100"/>
    </row>
    <row r="61" spans="1:21" ht="15.75">
      <c r="A61" s="100"/>
      <c r="B61" s="265"/>
      <c r="C61" s="196"/>
      <c r="D61" s="196"/>
      <c r="E61" s="216"/>
      <c r="F61" s="247"/>
      <c r="G61" s="197"/>
      <c r="H61" s="217"/>
      <c r="I61" s="218"/>
      <c r="J61" s="134"/>
      <c r="K61" s="135"/>
      <c r="L61" s="135"/>
      <c r="M61" s="135"/>
      <c r="N61" s="220"/>
      <c r="O61" s="135"/>
      <c r="P61" s="135"/>
      <c r="Q61" s="135"/>
      <c r="R61" s="100"/>
      <c r="S61" s="100"/>
      <c r="T61" s="100"/>
      <c r="U61" s="100"/>
    </row>
    <row r="62" spans="1:21" ht="15.75">
      <c r="A62" s="100"/>
      <c r="B62" s="114"/>
      <c r="C62" s="117" t="s">
        <v>5</v>
      </c>
      <c r="D62" s="50">
        <v>3</v>
      </c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</row>
    <row r="63" spans="1:21" ht="15.75" customHeight="1">
      <c r="A63" s="100"/>
      <c r="B63" s="129" t="s">
        <v>6</v>
      </c>
      <c r="C63" s="100"/>
      <c r="D63" s="100"/>
      <c r="E63" s="100"/>
      <c r="F63" s="100"/>
      <c r="G63" s="100"/>
      <c r="H63" s="100"/>
      <c r="I63" s="100"/>
      <c r="J63" s="100"/>
      <c r="K63" s="100"/>
      <c r="L63" s="353" t="s">
        <v>80</v>
      </c>
      <c r="M63" s="353"/>
      <c r="N63" s="354"/>
      <c r="O63" s="355" t="s">
        <v>69</v>
      </c>
      <c r="P63" s="202"/>
      <c r="Q63" s="131"/>
      <c r="R63" s="100"/>
      <c r="S63" s="100"/>
      <c r="T63" s="100"/>
      <c r="U63" s="100"/>
    </row>
    <row r="64" spans="1:21" ht="15.75">
      <c r="A64" s="100"/>
      <c r="B64" s="47" t="s">
        <v>39</v>
      </c>
      <c r="C64" s="100"/>
      <c r="D64" s="100"/>
      <c r="E64" s="100"/>
      <c r="F64" s="100"/>
      <c r="G64" s="100"/>
      <c r="H64" s="100"/>
      <c r="I64" s="100"/>
      <c r="J64" s="100"/>
      <c r="K64" s="100"/>
      <c r="L64" s="353"/>
      <c r="M64" s="353"/>
      <c r="N64" s="354"/>
      <c r="O64" s="356"/>
      <c r="P64" s="202"/>
      <c r="Q64" s="114"/>
      <c r="R64" s="100"/>
      <c r="S64" s="100"/>
      <c r="T64" s="100"/>
      <c r="U64" s="100"/>
    </row>
    <row r="65" spans="1:21" ht="15.75">
      <c r="A65" s="100"/>
      <c r="B65" s="125" t="s">
        <v>101</v>
      </c>
      <c r="C65" s="100"/>
      <c r="D65" s="100"/>
      <c r="E65" s="47" t="s">
        <v>27</v>
      </c>
      <c r="F65" s="47"/>
      <c r="G65" s="47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</row>
    <row r="66" spans="1:21" ht="15.75">
      <c r="A66" s="100"/>
      <c r="B66" s="351" t="s">
        <v>88</v>
      </c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100"/>
      <c r="S66" s="100"/>
      <c r="T66" s="100"/>
      <c r="U66" s="100"/>
    </row>
    <row r="67" spans="1:21" ht="15.75">
      <c r="A67" s="100"/>
      <c r="B67" s="203" t="s">
        <v>7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16"/>
      <c r="R67" s="100"/>
      <c r="S67" s="100"/>
      <c r="T67" s="100"/>
      <c r="U67" s="100"/>
    </row>
    <row r="68" spans="1:21" ht="63" customHeight="1">
      <c r="A68" s="100"/>
      <c r="B68" s="320" t="s">
        <v>89</v>
      </c>
      <c r="C68" s="332" t="s">
        <v>8</v>
      </c>
      <c r="D68" s="333"/>
      <c r="E68" s="334"/>
      <c r="F68" s="335" t="s">
        <v>107</v>
      </c>
      <c r="G68" s="336"/>
      <c r="H68" s="332" t="s">
        <v>9</v>
      </c>
      <c r="I68" s="333"/>
      <c r="J68" s="333"/>
      <c r="K68" s="333"/>
      <c r="L68" s="333"/>
      <c r="M68" s="333"/>
      <c r="N68" s="333"/>
      <c r="O68" s="333"/>
      <c r="P68" s="334"/>
      <c r="Q68" s="134"/>
      <c r="R68" s="100"/>
      <c r="S68" s="100"/>
      <c r="T68" s="100"/>
      <c r="U68" s="100"/>
    </row>
    <row r="69" spans="1:21" ht="35.25" customHeight="1">
      <c r="A69" s="100"/>
      <c r="B69" s="321"/>
      <c r="C69" s="323" t="s">
        <v>164</v>
      </c>
      <c r="D69" s="323" t="s">
        <v>167</v>
      </c>
      <c r="E69" s="323" t="s">
        <v>165</v>
      </c>
      <c r="F69" s="323" t="s">
        <v>174</v>
      </c>
      <c r="G69" s="323" t="s">
        <v>10</v>
      </c>
      <c r="H69" s="320" t="s">
        <v>90</v>
      </c>
      <c r="I69" s="332" t="s">
        <v>99</v>
      </c>
      <c r="J69" s="334"/>
      <c r="K69" s="332" t="s">
        <v>108</v>
      </c>
      <c r="L69" s="333"/>
      <c r="M69" s="334"/>
      <c r="N69" s="320" t="s">
        <v>96</v>
      </c>
      <c r="O69" s="325" t="s">
        <v>97</v>
      </c>
      <c r="P69" s="320" t="s">
        <v>98</v>
      </c>
      <c r="Q69" s="360"/>
      <c r="R69" s="100"/>
      <c r="S69" s="100"/>
      <c r="T69" s="100"/>
      <c r="U69" s="100"/>
    </row>
    <row r="70" spans="1:21" ht="109.5" customHeight="1">
      <c r="A70" s="100"/>
      <c r="B70" s="321"/>
      <c r="C70" s="324"/>
      <c r="D70" s="324"/>
      <c r="E70" s="324"/>
      <c r="F70" s="324"/>
      <c r="G70" s="378"/>
      <c r="H70" s="321"/>
      <c r="I70" s="138" t="s">
        <v>92</v>
      </c>
      <c r="J70" s="138" t="s">
        <v>81</v>
      </c>
      <c r="K70" s="204" t="s">
        <v>103</v>
      </c>
      <c r="L70" s="138" t="s">
        <v>94</v>
      </c>
      <c r="M70" s="204" t="s">
        <v>95</v>
      </c>
      <c r="N70" s="321"/>
      <c r="O70" s="377"/>
      <c r="P70" s="321"/>
      <c r="Q70" s="360"/>
      <c r="R70" s="100"/>
      <c r="S70" s="100"/>
      <c r="T70" s="100"/>
      <c r="U70" s="100"/>
    </row>
    <row r="71" spans="1:21" ht="16.5" customHeight="1">
      <c r="A71" s="100"/>
      <c r="B71" s="142">
        <v>1</v>
      </c>
      <c r="C71" s="205">
        <v>2</v>
      </c>
      <c r="D71" s="205">
        <v>3</v>
      </c>
      <c r="E71" s="205">
        <v>4</v>
      </c>
      <c r="F71" s="205">
        <v>5</v>
      </c>
      <c r="G71" s="205">
        <v>6</v>
      </c>
      <c r="H71" s="142">
        <v>7</v>
      </c>
      <c r="I71" s="142">
        <v>8</v>
      </c>
      <c r="J71" s="142">
        <v>9</v>
      </c>
      <c r="K71" s="142">
        <v>10</v>
      </c>
      <c r="L71" s="142">
        <v>11</v>
      </c>
      <c r="M71" s="142">
        <v>12</v>
      </c>
      <c r="N71" s="142">
        <v>13</v>
      </c>
      <c r="O71" s="142">
        <v>14</v>
      </c>
      <c r="P71" s="142">
        <v>15</v>
      </c>
      <c r="Q71" s="135"/>
      <c r="R71" s="100"/>
      <c r="S71" s="100"/>
      <c r="T71" s="100"/>
      <c r="U71" s="100"/>
    </row>
    <row r="72" spans="1:21" ht="31.5" customHeight="1">
      <c r="A72" s="100"/>
      <c r="B72" s="341" t="s">
        <v>63</v>
      </c>
      <c r="C72" s="343" t="s">
        <v>115</v>
      </c>
      <c r="D72" s="337" t="s">
        <v>179</v>
      </c>
      <c r="E72" s="375" t="s">
        <v>179</v>
      </c>
      <c r="F72" s="153" t="s">
        <v>70</v>
      </c>
      <c r="G72" s="153"/>
      <c r="H72" s="147" t="s">
        <v>12</v>
      </c>
      <c r="I72" s="206" t="s">
        <v>13</v>
      </c>
      <c r="J72" s="207"/>
      <c r="K72" s="136">
        <v>100</v>
      </c>
      <c r="L72" s="136"/>
      <c r="M72" s="136">
        <f>K72</f>
        <v>100</v>
      </c>
      <c r="N72" s="136">
        <f>K72*0.1</f>
        <v>10</v>
      </c>
      <c r="O72" s="136">
        <v>0</v>
      </c>
      <c r="P72" s="136"/>
      <c r="Q72" s="135"/>
      <c r="R72" s="100"/>
      <c r="S72" s="100"/>
      <c r="T72" s="100"/>
      <c r="U72" s="100"/>
    </row>
    <row r="73" spans="1:21" ht="47.25" customHeight="1">
      <c r="A73" s="100"/>
      <c r="B73" s="342"/>
      <c r="C73" s="344"/>
      <c r="D73" s="339"/>
      <c r="E73" s="375"/>
      <c r="F73" s="153"/>
      <c r="G73" s="153"/>
      <c r="H73" s="147" t="s">
        <v>15</v>
      </c>
      <c r="I73" s="148" t="s">
        <v>13</v>
      </c>
      <c r="J73" s="137"/>
      <c r="K73" s="155">
        <v>80</v>
      </c>
      <c r="L73" s="155"/>
      <c r="M73" s="155">
        <f>K73</f>
        <v>80</v>
      </c>
      <c r="N73" s="155">
        <f>K73*0.1</f>
        <v>8</v>
      </c>
      <c r="O73" s="136">
        <v>0</v>
      </c>
      <c r="P73" s="136"/>
      <c r="Q73" s="135"/>
      <c r="R73" s="100"/>
      <c r="S73" s="100"/>
      <c r="T73" s="100"/>
      <c r="U73" s="100"/>
    </row>
    <row r="74" spans="1:21" ht="39.75" customHeight="1">
      <c r="A74" s="100"/>
      <c r="B74" s="345"/>
      <c r="C74" s="348"/>
      <c r="D74" s="348"/>
      <c r="E74" s="375"/>
      <c r="F74" s="153"/>
      <c r="G74" s="153"/>
      <c r="H74" s="147" t="s">
        <v>161</v>
      </c>
      <c r="I74" s="148" t="s">
        <v>13</v>
      </c>
      <c r="J74" s="137"/>
      <c r="K74" s="155">
        <v>80</v>
      </c>
      <c r="L74" s="263"/>
      <c r="M74" s="155">
        <f>K74</f>
        <v>80</v>
      </c>
      <c r="N74" s="155">
        <f>K74*0.1</f>
        <v>8</v>
      </c>
      <c r="O74" s="136">
        <v>0</v>
      </c>
      <c r="P74" s="136"/>
      <c r="Q74" s="135"/>
      <c r="R74" s="100"/>
      <c r="S74" s="100"/>
      <c r="T74" s="100"/>
      <c r="U74" s="100"/>
    </row>
    <row r="75" spans="1:21" ht="96">
      <c r="A75" s="100"/>
      <c r="B75" s="381"/>
      <c r="C75" s="379"/>
      <c r="D75" s="379"/>
      <c r="E75" s="376"/>
      <c r="F75" s="160"/>
      <c r="G75" s="160"/>
      <c r="H75" s="161" t="s">
        <v>71</v>
      </c>
      <c r="I75" s="162" t="s">
        <v>18</v>
      </c>
      <c r="J75" s="163"/>
      <c r="K75" s="242">
        <v>0</v>
      </c>
      <c r="L75" s="242"/>
      <c r="M75" s="136">
        <f>K75</f>
        <v>0</v>
      </c>
      <c r="N75" s="155">
        <f>K75*0.1</f>
        <v>0</v>
      </c>
      <c r="O75" s="136">
        <f>K75-M75-N75</f>
        <v>0</v>
      </c>
      <c r="P75" s="136"/>
      <c r="Q75" s="116"/>
      <c r="R75" s="100"/>
      <c r="S75" s="100"/>
      <c r="T75" s="100"/>
      <c r="U75" s="100"/>
    </row>
    <row r="76" spans="1:21" ht="15.75">
      <c r="A76" s="100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00"/>
      <c r="S76" s="100"/>
      <c r="T76" s="100"/>
      <c r="U76" s="100"/>
    </row>
    <row r="77" spans="1:21" ht="24" customHeight="1">
      <c r="A77" s="100"/>
      <c r="B77" s="203" t="s">
        <v>19</v>
      </c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00"/>
      <c r="R77" s="100"/>
      <c r="S77" s="100"/>
      <c r="T77" s="100"/>
      <c r="U77" s="100"/>
    </row>
    <row r="78" spans="1:21" ht="63.75" customHeight="1">
      <c r="A78" s="100"/>
      <c r="B78" s="320" t="s">
        <v>89</v>
      </c>
      <c r="C78" s="332" t="s">
        <v>8</v>
      </c>
      <c r="D78" s="333"/>
      <c r="E78" s="334"/>
      <c r="F78" s="335" t="s">
        <v>107</v>
      </c>
      <c r="G78" s="336"/>
      <c r="H78" s="332" t="s">
        <v>20</v>
      </c>
      <c r="I78" s="333"/>
      <c r="J78" s="333"/>
      <c r="K78" s="333"/>
      <c r="L78" s="333"/>
      <c r="M78" s="333"/>
      <c r="N78" s="333"/>
      <c r="O78" s="333"/>
      <c r="P78" s="333"/>
      <c r="Q78" s="320" t="s">
        <v>84</v>
      </c>
      <c r="R78" s="100"/>
      <c r="S78" s="100"/>
      <c r="T78" s="100"/>
      <c r="U78" s="100"/>
    </row>
    <row r="79" spans="1:21" ht="37.5" customHeight="1">
      <c r="A79" s="100"/>
      <c r="B79" s="321"/>
      <c r="C79" s="323" t="s">
        <v>164</v>
      </c>
      <c r="D79" s="323" t="s">
        <v>167</v>
      </c>
      <c r="E79" s="323" t="s">
        <v>165</v>
      </c>
      <c r="F79" s="323" t="s">
        <v>174</v>
      </c>
      <c r="G79" s="323" t="s">
        <v>10</v>
      </c>
      <c r="H79" s="320" t="s">
        <v>90</v>
      </c>
      <c r="I79" s="332" t="s">
        <v>99</v>
      </c>
      <c r="J79" s="334"/>
      <c r="K79" s="332" t="s">
        <v>108</v>
      </c>
      <c r="L79" s="333"/>
      <c r="M79" s="334"/>
      <c r="N79" s="320" t="s">
        <v>96</v>
      </c>
      <c r="O79" s="325" t="s">
        <v>97</v>
      </c>
      <c r="P79" s="327" t="s">
        <v>98</v>
      </c>
      <c r="Q79" s="321"/>
      <c r="R79" s="100"/>
      <c r="S79" s="100"/>
      <c r="T79" s="100"/>
      <c r="U79" s="100"/>
    </row>
    <row r="80" spans="1:21" ht="94.5">
      <c r="A80" s="100"/>
      <c r="B80" s="321"/>
      <c r="C80" s="324"/>
      <c r="D80" s="324"/>
      <c r="E80" s="324"/>
      <c r="F80" s="324"/>
      <c r="G80" s="378"/>
      <c r="H80" s="321"/>
      <c r="I80" s="138" t="s">
        <v>92</v>
      </c>
      <c r="J80" s="138" t="s">
        <v>81</v>
      </c>
      <c r="K80" s="204" t="s">
        <v>103</v>
      </c>
      <c r="L80" s="138" t="s">
        <v>94</v>
      </c>
      <c r="M80" s="204" t="s">
        <v>95</v>
      </c>
      <c r="N80" s="321"/>
      <c r="O80" s="377"/>
      <c r="P80" s="380"/>
      <c r="Q80" s="321"/>
      <c r="R80" s="100"/>
      <c r="S80" s="100"/>
      <c r="T80" s="100"/>
      <c r="U80" s="100"/>
    </row>
    <row r="81" spans="1:21" ht="15.75">
      <c r="A81" s="100"/>
      <c r="B81" s="142">
        <v>1</v>
      </c>
      <c r="C81" s="205">
        <v>2</v>
      </c>
      <c r="D81" s="205">
        <v>3</v>
      </c>
      <c r="E81" s="205">
        <v>4</v>
      </c>
      <c r="F81" s="205">
        <v>5</v>
      </c>
      <c r="G81" s="205">
        <v>6</v>
      </c>
      <c r="H81" s="142">
        <v>7</v>
      </c>
      <c r="I81" s="142">
        <v>8</v>
      </c>
      <c r="J81" s="142">
        <v>9</v>
      </c>
      <c r="K81" s="142">
        <v>10</v>
      </c>
      <c r="L81" s="142">
        <v>11</v>
      </c>
      <c r="M81" s="142">
        <v>12</v>
      </c>
      <c r="N81" s="142">
        <v>13</v>
      </c>
      <c r="O81" s="142">
        <v>14</v>
      </c>
      <c r="P81" s="142">
        <v>15</v>
      </c>
      <c r="Q81" s="142">
        <v>16</v>
      </c>
      <c r="R81" s="100"/>
      <c r="S81" s="100"/>
      <c r="T81" s="100"/>
      <c r="U81" s="100"/>
    </row>
    <row r="82" spans="1:21" ht="68.25" customHeight="1">
      <c r="A82" s="100"/>
      <c r="B82" s="241" t="s">
        <v>63</v>
      </c>
      <c r="C82" s="147" t="s">
        <v>115</v>
      </c>
      <c r="D82" s="183" t="s">
        <v>179</v>
      </c>
      <c r="E82" s="183" t="s">
        <v>179</v>
      </c>
      <c r="F82" s="171" t="s">
        <v>70</v>
      </c>
      <c r="G82" s="171"/>
      <c r="H82" s="192" t="s">
        <v>21</v>
      </c>
      <c r="I82" s="208" t="s">
        <v>22</v>
      </c>
      <c r="J82" s="207">
        <v>792</v>
      </c>
      <c r="K82" s="242">
        <v>33</v>
      </c>
      <c r="L82" s="136"/>
      <c r="M82" s="242">
        <v>31</v>
      </c>
      <c r="N82" s="155">
        <f>K82*0.1</f>
        <v>3.3000000000000003</v>
      </c>
      <c r="O82" s="136">
        <v>0</v>
      </c>
      <c r="P82" s="136"/>
      <c r="Q82" s="136"/>
      <c r="R82" s="100"/>
      <c r="S82" s="100"/>
      <c r="T82" s="100"/>
      <c r="U82" s="100"/>
    </row>
    <row r="83" spans="1:21" ht="15.75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</row>
    <row r="84" spans="1:21" ht="15.75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231"/>
      <c r="O84" s="100"/>
      <c r="P84" s="100"/>
      <c r="Q84" s="100"/>
      <c r="R84" s="100"/>
      <c r="S84" s="100"/>
      <c r="T84" s="100"/>
      <c r="U84" s="100"/>
    </row>
    <row r="85" spans="1:21" ht="15.75">
      <c r="A85" s="100"/>
      <c r="B85" s="329" t="s">
        <v>109</v>
      </c>
      <c r="C85" s="329"/>
      <c r="D85" s="436" t="s">
        <v>153</v>
      </c>
      <c r="E85" s="436"/>
      <c r="F85" s="436"/>
      <c r="G85" s="436"/>
      <c r="H85" s="436"/>
      <c r="I85" s="436"/>
      <c r="J85" s="436"/>
      <c r="K85" s="100"/>
      <c r="L85" s="100" t="s">
        <v>147</v>
      </c>
      <c r="M85" s="100"/>
      <c r="N85" s="330" t="s">
        <v>60</v>
      </c>
      <c r="O85" s="330"/>
      <c r="P85" s="100"/>
      <c r="Q85" s="100"/>
      <c r="R85" s="100"/>
      <c r="S85" s="100"/>
      <c r="T85" s="100"/>
      <c r="U85" s="100"/>
    </row>
    <row r="86" spans="1:21" ht="15.75">
      <c r="A86" s="100"/>
      <c r="B86" s="222" t="str">
        <f>D4</f>
        <v>" 01 "  АПРЕЛЯ   2021г</v>
      </c>
      <c r="C86" s="221"/>
      <c r="D86" s="221"/>
      <c r="E86" s="223" t="s">
        <v>110</v>
      </c>
      <c r="F86" s="223"/>
      <c r="G86" s="223"/>
      <c r="H86" s="331"/>
      <c r="I86" s="331"/>
      <c r="J86" s="221"/>
      <c r="K86" s="100"/>
      <c r="L86" s="223" t="s">
        <v>24</v>
      </c>
      <c r="M86" s="100"/>
      <c r="N86" s="331" t="s">
        <v>112</v>
      </c>
      <c r="O86" s="331"/>
      <c r="P86" s="100"/>
      <c r="Q86" s="100"/>
      <c r="R86" s="100"/>
      <c r="S86" s="100"/>
      <c r="T86" s="100"/>
      <c r="U86" s="100"/>
    </row>
    <row r="87" spans="1:21" ht="15.75">
      <c r="A87" s="100"/>
      <c r="B87" s="221"/>
      <c r="C87" s="221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100"/>
      <c r="R87" s="100"/>
      <c r="S87" s="100"/>
      <c r="T87" s="100"/>
      <c r="U87" s="100"/>
    </row>
    <row r="88" spans="1:21" ht="15.75">
      <c r="A88" s="100"/>
      <c r="B88" s="221"/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100"/>
      <c r="R88" s="100"/>
      <c r="S88" s="100"/>
      <c r="T88" s="100"/>
      <c r="U88" s="100"/>
    </row>
    <row r="89" spans="1:21" ht="15.75">
      <c r="A89" s="100"/>
      <c r="B89" s="221"/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100"/>
      <c r="R89" s="100"/>
      <c r="S89" s="100"/>
      <c r="T89" s="100"/>
      <c r="U89" s="100"/>
    </row>
    <row r="90" spans="1:21" ht="15.75">
      <c r="A90" s="100"/>
      <c r="B90" s="221"/>
      <c r="C90" s="221"/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100"/>
      <c r="O90" s="100"/>
      <c r="P90" s="100"/>
      <c r="Q90" s="100"/>
      <c r="R90" s="100"/>
      <c r="S90" s="100"/>
      <c r="T90" s="100"/>
      <c r="U90" s="100"/>
    </row>
    <row r="91" spans="1:21" ht="15.75">
      <c r="A91" s="100"/>
      <c r="B91" s="221"/>
      <c r="C91" s="221"/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114"/>
      <c r="O91" s="114"/>
      <c r="P91" s="114"/>
      <c r="Q91" s="100"/>
      <c r="R91" s="100"/>
      <c r="S91" s="100"/>
      <c r="T91" s="100"/>
      <c r="U91" s="100"/>
    </row>
    <row r="92" spans="1:21" ht="15.75">
      <c r="A92" s="100"/>
      <c r="B92" s="221"/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100"/>
      <c r="O92" s="100"/>
      <c r="P92" s="100"/>
      <c r="Q92" s="100"/>
      <c r="R92" s="100"/>
      <c r="S92" s="100"/>
      <c r="T92" s="100"/>
      <c r="U92" s="100"/>
    </row>
    <row r="93" spans="1:21" ht="15.75">
      <c r="A93" s="100"/>
      <c r="B93" s="221"/>
      <c r="C93" s="221"/>
      <c r="D93" s="221"/>
      <c r="E93" s="221"/>
      <c r="F93" s="221"/>
      <c r="G93" s="221"/>
      <c r="H93" s="221"/>
      <c r="I93" s="221"/>
      <c r="J93" s="221"/>
      <c r="K93" s="221"/>
      <c r="L93" s="221"/>
      <c r="M93" s="221"/>
      <c r="N93" s="180"/>
      <c r="O93" s="180"/>
      <c r="P93" s="180"/>
      <c r="Q93" s="100"/>
      <c r="R93" s="100"/>
      <c r="S93" s="100"/>
      <c r="T93" s="100"/>
      <c r="U93" s="100"/>
    </row>
    <row r="94" spans="1:21" ht="83.25" customHeight="1">
      <c r="A94" s="100"/>
      <c r="B94" s="221"/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135"/>
      <c r="O94" s="135"/>
      <c r="P94" s="135"/>
      <c r="Q94" s="100"/>
      <c r="R94" s="100"/>
      <c r="S94" s="100"/>
      <c r="T94" s="100"/>
      <c r="U94" s="100"/>
    </row>
    <row r="95" spans="1:21" ht="61.5" customHeight="1">
      <c r="A95" s="100"/>
      <c r="B95" s="221"/>
      <c r="C95" s="221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135"/>
      <c r="O95" s="135"/>
      <c r="P95" s="135"/>
      <c r="Q95" s="100"/>
      <c r="R95" s="100"/>
      <c r="S95" s="100"/>
      <c r="T95" s="100"/>
      <c r="U95" s="100"/>
    </row>
    <row r="96" spans="1:21" ht="15.75">
      <c r="A96" s="100"/>
      <c r="B96" s="221"/>
      <c r="C96" s="221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116"/>
      <c r="O96" s="116"/>
      <c r="P96" s="116"/>
      <c r="Q96" s="100"/>
      <c r="R96" s="100"/>
      <c r="S96" s="100"/>
      <c r="T96" s="100"/>
      <c r="U96" s="100"/>
    </row>
    <row r="97" spans="1:21" ht="15.75">
      <c r="A97" s="100"/>
      <c r="B97" s="221"/>
      <c r="C97" s="221"/>
      <c r="D97" s="221"/>
      <c r="E97" s="221"/>
      <c r="F97" s="221"/>
      <c r="G97" s="221"/>
      <c r="H97" s="221"/>
      <c r="I97" s="221"/>
      <c r="J97" s="221"/>
      <c r="K97" s="221"/>
      <c r="L97" s="221"/>
      <c r="M97" s="221"/>
      <c r="N97" s="116"/>
      <c r="O97" s="116"/>
      <c r="P97" s="116"/>
      <c r="Q97" s="100"/>
      <c r="R97" s="100"/>
      <c r="S97" s="100"/>
      <c r="T97" s="100"/>
      <c r="U97" s="100"/>
    </row>
    <row r="98" spans="1:21" ht="15.75">
      <c r="A98" s="100"/>
      <c r="B98" s="221"/>
      <c r="C98" s="221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116"/>
      <c r="O98" s="116"/>
      <c r="P98" s="116"/>
      <c r="Q98" s="100"/>
      <c r="R98" s="100"/>
      <c r="S98" s="100"/>
      <c r="T98" s="100"/>
      <c r="U98" s="100"/>
    </row>
    <row r="99" spans="1:21" ht="15.75">
      <c r="A99" s="100"/>
      <c r="B99" s="221"/>
      <c r="C99" s="221"/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116"/>
      <c r="O99" s="116"/>
      <c r="P99" s="116"/>
      <c r="Q99" s="100"/>
      <c r="R99" s="100"/>
      <c r="S99" s="100"/>
      <c r="T99" s="100"/>
      <c r="U99" s="100"/>
    </row>
    <row r="100" spans="1:21" ht="15.75">
      <c r="A100" s="100"/>
      <c r="B100" s="221"/>
      <c r="C100" s="221"/>
      <c r="D100" s="221"/>
      <c r="E100" s="221"/>
      <c r="F100" s="221"/>
      <c r="G100" s="221"/>
      <c r="H100" s="221"/>
      <c r="I100" s="221"/>
      <c r="J100" s="221"/>
      <c r="K100" s="221"/>
      <c r="L100" s="221"/>
      <c r="M100" s="221"/>
      <c r="N100" s="116"/>
      <c r="O100" s="116"/>
      <c r="P100" s="116"/>
      <c r="Q100" s="100"/>
      <c r="R100" s="100"/>
      <c r="S100" s="100"/>
      <c r="T100" s="100"/>
      <c r="U100" s="100"/>
    </row>
    <row r="101" spans="1:21" ht="15.75">
      <c r="A101" s="100"/>
      <c r="B101" s="221"/>
      <c r="C101" s="221"/>
      <c r="D101" s="221"/>
      <c r="E101" s="221"/>
      <c r="F101" s="221"/>
      <c r="G101" s="221"/>
      <c r="H101" s="221"/>
      <c r="I101" s="221"/>
      <c r="J101" s="221"/>
      <c r="K101" s="221"/>
      <c r="L101" s="221"/>
      <c r="M101" s="221"/>
      <c r="N101" s="116"/>
      <c r="O101" s="116"/>
      <c r="P101" s="116"/>
      <c r="Q101" s="100"/>
      <c r="R101" s="100"/>
      <c r="S101" s="100"/>
      <c r="T101" s="100"/>
      <c r="U101" s="100"/>
    </row>
    <row r="102" spans="1:21" ht="15.75">
      <c r="A102" s="100"/>
      <c r="B102" s="221"/>
      <c r="C102" s="221"/>
      <c r="D102" s="221"/>
      <c r="E102" s="221"/>
      <c r="F102" s="221"/>
      <c r="G102" s="221"/>
      <c r="H102" s="221"/>
      <c r="I102" s="221"/>
      <c r="J102" s="221"/>
      <c r="K102" s="221"/>
      <c r="L102" s="221"/>
      <c r="M102" s="221"/>
      <c r="N102" s="100"/>
      <c r="O102" s="100"/>
      <c r="P102" s="100"/>
      <c r="Q102" s="100"/>
      <c r="R102" s="100"/>
      <c r="S102" s="100"/>
      <c r="T102" s="100"/>
      <c r="U102" s="100"/>
    </row>
    <row r="103" spans="1:21" ht="15.75">
      <c r="A103" s="100"/>
      <c r="B103" s="221"/>
      <c r="C103" s="221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100"/>
      <c r="O103" s="100"/>
      <c r="P103" s="100"/>
      <c r="Q103" s="100"/>
      <c r="R103" s="100"/>
      <c r="S103" s="100"/>
      <c r="T103" s="100"/>
      <c r="U103" s="100"/>
    </row>
    <row r="104" spans="1:21" ht="15.75">
      <c r="A104" s="100"/>
      <c r="B104" s="221"/>
      <c r="C104" s="221"/>
      <c r="D104" s="221"/>
      <c r="E104" s="221"/>
      <c r="F104" s="221"/>
      <c r="G104" s="221"/>
      <c r="H104" s="221"/>
      <c r="I104" s="221"/>
      <c r="J104" s="221"/>
      <c r="K104" s="221"/>
      <c r="L104" s="221"/>
      <c r="M104" s="221"/>
      <c r="N104" s="100"/>
      <c r="O104" s="100"/>
      <c r="P104" s="100"/>
      <c r="Q104" s="100"/>
      <c r="R104" s="100"/>
      <c r="S104" s="100"/>
      <c r="T104" s="100"/>
      <c r="U104" s="100"/>
    </row>
    <row r="105" spans="1:21" ht="15.75">
      <c r="A105" s="100"/>
      <c r="B105" s="221"/>
      <c r="C105" s="221"/>
      <c r="D105" s="221"/>
      <c r="E105" s="221"/>
      <c r="F105" s="221"/>
      <c r="G105" s="221"/>
      <c r="H105" s="221"/>
      <c r="I105" s="221"/>
      <c r="J105" s="221"/>
      <c r="K105" s="221"/>
      <c r="L105" s="221"/>
      <c r="M105" s="221"/>
      <c r="N105" s="100"/>
      <c r="O105" s="100"/>
      <c r="P105" s="100"/>
      <c r="Q105" s="100"/>
      <c r="R105" s="100"/>
      <c r="S105" s="100"/>
      <c r="T105" s="100"/>
      <c r="U105" s="100"/>
    </row>
    <row r="106" spans="1:21" ht="15.75">
      <c r="A106" s="100"/>
      <c r="B106" s="221"/>
      <c r="C106" s="221"/>
      <c r="D106" s="221"/>
      <c r="E106" s="221"/>
      <c r="F106" s="221"/>
      <c r="G106" s="221"/>
      <c r="H106" s="221"/>
      <c r="I106" s="221"/>
      <c r="J106" s="221"/>
      <c r="K106" s="221"/>
      <c r="L106" s="221"/>
      <c r="M106" s="221"/>
      <c r="N106" s="100"/>
      <c r="O106" s="100"/>
      <c r="P106" s="100"/>
      <c r="Q106" s="100"/>
      <c r="R106" s="100"/>
      <c r="S106" s="100"/>
      <c r="T106" s="100"/>
      <c r="U106" s="100"/>
    </row>
    <row r="107" spans="1:21" ht="15.75">
      <c r="A107" s="100"/>
      <c r="B107" s="221"/>
      <c r="C107" s="221"/>
      <c r="D107" s="221"/>
      <c r="E107" s="221"/>
      <c r="F107" s="221"/>
      <c r="G107" s="221"/>
      <c r="H107" s="221"/>
      <c r="I107" s="221"/>
      <c r="J107" s="221"/>
      <c r="K107" s="221"/>
      <c r="L107" s="221"/>
      <c r="M107" s="221"/>
      <c r="N107" s="100"/>
      <c r="O107" s="100"/>
      <c r="P107" s="100"/>
      <c r="Q107" s="100"/>
      <c r="R107" s="100"/>
      <c r="S107" s="100"/>
      <c r="T107" s="100"/>
      <c r="U107" s="100"/>
    </row>
    <row r="108" spans="2:16" ht="15.75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9"/>
      <c r="O108" s="29"/>
      <c r="P108" s="29"/>
    </row>
    <row r="109" spans="2:16" ht="29.25" customHeight="1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9"/>
      <c r="O109" s="29"/>
      <c r="P109" s="29"/>
    </row>
    <row r="110" spans="2:16" ht="15.75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9"/>
      <c r="O110" s="29"/>
      <c r="P110" s="29"/>
    </row>
    <row r="111" spans="2:16" ht="15.75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1"/>
      <c r="O111" s="21"/>
      <c r="P111" s="21"/>
    </row>
    <row r="112" spans="2:16" ht="15.75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1"/>
      <c r="O112" s="21"/>
      <c r="P112" s="21"/>
    </row>
    <row r="113" spans="2:13" ht="15.75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</sheetData>
  <sheetProtection/>
  <mergeCells count="146">
    <mergeCell ref="E48:E50"/>
    <mergeCell ref="C2:H2"/>
    <mergeCell ref="B6:E6"/>
    <mergeCell ref="G6:K6"/>
    <mergeCell ref="B7:G7"/>
    <mergeCell ref="H7:J7"/>
    <mergeCell ref="B8:D8"/>
    <mergeCell ref="G8:K8"/>
    <mergeCell ref="G20:G21"/>
    <mergeCell ref="H20:H21"/>
    <mergeCell ref="L14:N14"/>
    <mergeCell ref="B17:Q17"/>
    <mergeCell ref="B19:B21"/>
    <mergeCell ref="C19:E19"/>
    <mergeCell ref="F19:G19"/>
    <mergeCell ref="H19:P19"/>
    <mergeCell ref="C20:C21"/>
    <mergeCell ref="D20:D21"/>
    <mergeCell ref="E20:E21"/>
    <mergeCell ref="F20:F21"/>
    <mergeCell ref="I20:J20"/>
    <mergeCell ref="K20:M20"/>
    <mergeCell ref="N20:N21"/>
    <mergeCell ref="O20:O21"/>
    <mergeCell ref="P20:P21"/>
    <mergeCell ref="Q20:Q21"/>
    <mergeCell ref="B23:B24"/>
    <mergeCell ref="C23:C24"/>
    <mergeCell ref="D23:D24"/>
    <mergeCell ref="E23:E27"/>
    <mergeCell ref="F23:F27"/>
    <mergeCell ref="B25:B27"/>
    <mergeCell ref="C25:C27"/>
    <mergeCell ref="D25:D27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G31:G32"/>
    <mergeCell ref="H31:H32"/>
    <mergeCell ref="I31:J31"/>
    <mergeCell ref="K31:M31"/>
    <mergeCell ref="N31:N32"/>
    <mergeCell ref="O31:O32"/>
    <mergeCell ref="P31:P32"/>
    <mergeCell ref="E34:E35"/>
    <mergeCell ref="D37:F37"/>
    <mergeCell ref="L39:N40"/>
    <mergeCell ref="O39:O40"/>
    <mergeCell ref="P39:P40"/>
    <mergeCell ref="B42:Q42"/>
    <mergeCell ref="B44:B46"/>
    <mergeCell ref="C44:E44"/>
    <mergeCell ref="F44:G44"/>
    <mergeCell ref="H44:P44"/>
    <mergeCell ref="C45:C46"/>
    <mergeCell ref="D45:D46"/>
    <mergeCell ref="E45:E46"/>
    <mergeCell ref="F45:F46"/>
    <mergeCell ref="G45:G46"/>
    <mergeCell ref="H45:H46"/>
    <mergeCell ref="I45:J45"/>
    <mergeCell ref="K45:M45"/>
    <mergeCell ref="N45:N46"/>
    <mergeCell ref="O45:O46"/>
    <mergeCell ref="P45:P46"/>
    <mergeCell ref="Q45:Q46"/>
    <mergeCell ref="B48:B50"/>
    <mergeCell ref="C48:C50"/>
    <mergeCell ref="D48:D50"/>
    <mergeCell ref="F48:F50"/>
    <mergeCell ref="G48:G49"/>
    <mergeCell ref="G50:G52"/>
    <mergeCell ref="B51:B52"/>
    <mergeCell ref="C51:C52"/>
    <mergeCell ref="D51:D52"/>
    <mergeCell ref="F51:F52"/>
    <mergeCell ref="B55:B57"/>
    <mergeCell ref="C55:E55"/>
    <mergeCell ref="F55:G55"/>
    <mergeCell ref="H55:P55"/>
    <mergeCell ref="O56:O57"/>
    <mergeCell ref="P56:P57"/>
    <mergeCell ref="H56:H57"/>
    <mergeCell ref="I56:J56"/>
    <mergeCell ref="K56:M56"/>
    <mergeCell ref="N56:N57"/>
    <mergeCell ref="G69:G70"/>
    <mergeCell ref="E51:E52"/>
    <mergeCell ref="Q55:Q57"/>
    <mergeCell ref="C56:C57"/>
    <mergeCell ref="D56:D57"/>
    <mergeCell ref="E56:E57"/>
    <mergeCell ref="F56:F57"/>
    <mergeCell ref="G56:G57"/>
    <mergeCell ref="C69:C70"/>
    <mergeCell ref="D69:D70"/>
    <mergeCell ref="B72:B73"/>
    <mergeCell ref="C72:C73"/>
    <mergeCell ref="D72:D73"/>
    <mergeCell ref="E72:E75"/>
    <mergeCell ref="B74:B75"/>
    <mergeCell ref="C74:C75"/>
    <mergeCell ref="D74:D75"/>
    <mergeCell ref="F69:F70"/>
    <mergeCell ref="O63:O64"/>
    <mergeCell ref="B66:Q66"/>
    <mergeCell ref="B68:B70"/>
    <mergeCell ref="C68:E68"/>
    <mergeCell ref="F68:G68"/>
    <mergeCell ref="H69:H70"/>
    <mergeCell ref="I69:J69"/>
    <mergeCell ref="K69:M69"/>
    <mergeCell ref="L63:N64"/>
    <mergeCell ref="H68:P68"/>
    <mergeCell ref="Q69:Q70"/>
    <mergeCell ref="E69:E70"/>
    <mergeCell ref="K79:M79"/>
    <mergeCell ref="N79:N80"/>
    <mergeCell ref="O79:O80"/>
    <mergeCell ref="Q78:Q80"/>
    <mergeCell ref="N69:N70"/>
    <mergeCell ref="O69:O70"/>
    <mergeCell ref="P69:P70"/>
    <mergeCell ref="C79:C80"/>
    <mergeCell ref="D79:D80"/>
    <mergeCell ref="E79:E80"/>
    <mergeCell ref="F78:G78"/>
    <mergeCell ref="H78:P78"/>
    <mergeCell ref="P79:P80"/>
    <mergeCell ref="F79:F80"/>
    <mergeCell ref="B85:C85"/>
    <mergeCell ref="D85:J85"/>
    <mergeCell ref="N85:O85"/>
    <mergeCell ref="H86:I86"/>
    <mergeCell ref="N86:O86"/>
    <mergeCell ref="G79:G80"/>
    <mergeCell ref="H79:H80"/>
    <mergeCell ref="I79:J79"/>
    <mergeCell ref="B78:B80"/>
    <mergeCell ref="C78:E78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3" r:id="rId1"/>
  <rowBreaks count="4" manualBreakCount="4">
    <brk id="28" max="14" man="1"/>
    <brk id="36" max="16" man="1"/>
    <brk id="61" max="16" man="1"/>
    <brk id="8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Q113"/>
  <sheetViews>
    <sheetView view="pageBreakPreview" zoomScale="80" zoomScaleSheetLayoutView="80" zoomScalePageLayoutView="0" workbookViewId="0" topLeftCell="A73">
      <selection activeCell="K75" sqref="K75"/>
    </sheetView>
  </sheetViews>
  <sheetFormatPr defaultColWidth="8.8515625" defaultRowHeight="12.75"/>
  <cols>
    <col min="1" max="1" width="8.8515625" style="1" customWidth="1"/>
    <col min="2" max="2" width="24.8515625" style="1" customWidth="1"/>
    <col min="3" max="3" width="19.57421875" style="1" customWidth="1"/>
    <col min="4" max="4" width="18.421875" style="1" customWidth="1"/>
    <col min="5" max="7" width="14.7109375" style="1" customWidth="1"/>
    <col min="8" max="8" width="23.00390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15.75">
      <c r="A2" s="100"/>
      <c r="B2" s="100"/>
      <c r="C2" s="352" t="str">
        <f>'Сош № 3'!C2:H2</f>
        <v>МОНИТОРИНГ О ВЫПОЛНЕНИИ МУНИЦИПАЛЬНОГО ЗАДАНИЯ №</v>
      </c>
      <c r="D2" s="352"/>
      <c r="E2" s="352"/>
      <c r="F2" s="352"/>
      <c r="G2" s="352"/>
      <c r="H2" s="364"/>
      <c r="I2" s="115">
        <v>40</v>
      </c>
      <c r="J2" s="100"/>
      <c r="K2" s="100"/>
      <c r="L2" s="100"/>
      <c r="M2" s="100"/>
      <c r="N2" s="100"/>
      <c r="O2" s="100"/>
      <c r="P2" s="100"/>
      <c r="Q2" s="100"/>
    </row>
    <row r="3" spans="1:17" ht="15.75">
      <c r="A3" s="100"/>
      <c r="B3" s="100"/>
      <c r="C3" s="100"/>
      <c r="D3" s="100" t="str">
        <f>'Сош № 3'!D3</f>
        <v>на 2021 год и плановый период 2022 и 2023 годов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15" t="s">
        <v>75</v>
      </c>
      <c r="P3" s="116"/>
      <c r="Q3" s="100"/>
    </row>
    <row r="4" spans="1:17" ht="31.5">
      <c r="A4" s="100"/>
      <c r="B4" s="100"/>
      <c r="C4" s="117" t="s">
        <v>0</v>
      </c>
      <c r="D4" s="118" t="str">
        <f>'Сош № 3'!D4</f>
        <v>" 01 "  АПРЕЛЯ   2021г</v>
      </c>
      <c r="E4" s="100"/>
      <c r="F4" s="100"/>
      <c r="G4" s="100"/>
      <c r="H4" s="100"/>
      <c r="I4" s="100"/>
      <c r="J4" s="100"/>
      <c r="K4" s="100"/>
      <c r="L4" s="100"/>
      <c r="M4" s="100"/>
      <c r="N4" s="119" t="s">
        <v>76</v>
      </c>
      <c r="O4" s="120" t="s">
        <v>85</v>
      </c>
      <c r="P4" s="116"/>
      <c r="Q4" s="100"/>
    </row>
    <row r="5" spans="1:17" ht="15.7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 t="s">
        <v>77</v>
      </c>
      <c r="O5" s="121">
        <f>'Сош № 3'!O5</f>
        <v>44287</v>
      </c>
      <c r="P5" s="122"/>
      <c r="Q5" s="100"/>
    </row>
    <row r="6" spans="1:17" ht="30.75" customHeight="1">
      <c r="A6" s="100"/>
      <c r="B6" s="365" t="s">
        <v>86</v>
      </c>
      <c r="C6" s="365"/>
      <c r="D6" s="365"/>
      <c r="E6" s="365"/>
      <c r="F6" s="124"/>
      <c r="G6" s="366" t="s">
        <v>149</v>
      </c>
      <c r="H6" s="366"/>
      <c r="I6" s="366"/>
      <c r="J6" s="366"/>
      <c r="K6" s="366"/>
      <c r="L6" s="100"/>
      <c r="M6" s="100"/>
      <c r="N6" s="119" t="s">
        <v>78</v>
      </c>
      <c r="O6" s="115"/>
      <c r="P6" s="116"/>
      <c r="Q6" s="100"/>
    </row>
    <row r="7" spans="1:17" ht="21" customHeight="1">
      <c r="A7" s="100"/>
      <c r="B7" s="365" t="s">
        <v>87</v>
      </c>
      <c r="C7" s="365"/>
      <c r="D7" s="365"/>
      <c r="E7" s="365"/>
      <c r="F7" s="365"/>
      <c r="G7" s="365"/>
      <c r="H7" s="365" t="s">
        <v>1</v>
      </c>
      <c r="I7" s="365"/>
      <c r="J7" s="365"/>
      <c r="K7" s="125"/>
      <c r="L7" s="100"/>
      <c r="M7" s="100"/>
      <c r="N7" s="100" t="s">
        <v>79</v>
      </c>
      <c r="O7" s="115"/>
      <c r="P7" s="116"/>
      <c r="Q7" s="100"/>
    </row>
    <row r="8" spans="1:17" ht="24" customHeight="1">
      <c r="A8" s="100"/>
      <c r="B8" s="367" t="s">
        <v>2</v>
      </c>
      <c r="C8" s="367"/>
      <c r="D8" s="367"/>
      <c r="E8" s="126"/>
      <c r="F8" s="126"/>
      <c r="G8" s="368" t="s">
        <v>25</v>
      </c>
      <c r="H8" s="368"/>
      <c r="I8" s="368"/>
      <c r="J8" s="368"/>
      <c r="K8" s="368"/>
      <c r="L8" s="127"/>
      <c r="M8" s="100"/>
      <c r="N8" s="100" t="s">
        <v>79</v>
      </c>
      <c r="O8" s="115"/>
      <c r="P8" s="116"/>
      <c r="Q8" s="100"/>
    </row>
    <row r="9" spans="1:17" ht="15.75">
      <c r="A9" s="100"/>
      <c r="B9" s="100" t="s">
        <v>3</v>
      </c>
      <c r="C9" s="100"/>
      <c r="D9" s="100" t="str">
        <f>'свод школы'!D9</f>
        <v>Квартальная</v>
      </c>
      <c r="E9" s="100"/>
      <c r="F9" s="100"/>
      <c r="G9" s="100"/>
      <c r="H9" s="100"/>
      <c r="I9" s="100"/>
      <c r="J9" s="100"/>
      <c r="K9" s="100"/>
      <c r="L9" s="100"/>
      <c r="M9" s="100"/>
      <c r="N9" s="100" t="s">
        <v>79</v>
      </c>
      <c r="O9" s="115"/>
      <c r="P9" s="116"/>
      <c r="Q9" s="100"/>
    </row>
    <row r="10" spans="1:17" ht="15.75">
      <c r="A10" s="100"/>
      <c r="B10" s="100"/>
      <c r="C10" s="100" t="s">
        <v>215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15"/>
      <c r="P10" s="116"/>
      <c r="Q10" s="100"/>
    </row>
    <row r="11" spans="1:17" ht="15.7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</row>
    <row r="12" spans="1:17" ht="15.75">
      <c r="A12" s="100"/>
      <c r="B12" s="114"/>
      <c r="C12" s="125" t="s">
        <v>4</v>
      </c>
      <c r="D12" s="100"/>
      <c r="E12" s="100"/>
      <c r="F12" s="100"/>
      <c r="G12" s="100"/>
      <c r="H12" s="100"/>
      <c r="I12" s="128"/>
      <c r="J12" s="100"/>
      <c r="K12" s="100"/>
      <c r="L12" s="100"/>
      <c r="M12" s="100"/>
      <c r="N12" s="100"/>
      <c r="O12" s="100"/>
      <c r="P12" s="100"/>
      <c r="Q12" s="100"/>
    </row>
    <row r="13" spans="1:17" ht="15.75">
      <c r="A13" s="100"/>
      <c r="B13" s="114"/>
      <c r="C13" s="117" t="s">
        <v>5</v>
      </c>
      <c r="D13" s="33">
        <v>1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1:17" ht="52.5" customHeight="1">
      <c r="A14" s="100"/>
      <c r="B14" s="129" t="s">
        <v>6</v>
      </c>
      <c r="C14" s="100"/>
      <c r="D14" s="100"/>
      <c r="E14" s="100"/>
      <c r="F14" s="100"/>
      <c r="G14" s="100"/>
      <c r="H14" s="100"/>
      <c r="I14" s="100"/>
      <c r="J14" s="100"/>
      <c r="K14" s="100"/>
      <c r="L14" s="362" t="s">
        <v>80</v>
      </c>
      <c r="M14" s="362"/>
      <c r="N14" s="363"/>
      <c r="O14" s="130" t="s">
        <v>67</v>
      </c>
      <c r="P14" s="131"/>
      <c r="Q14" s="131"/>
    </row>
    <row r="15" spans="1:17" ht="18" customHeight="1">
      <c r="A15" s="100"/>
      <c r="B15" s="34" t="s">
        <v>26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23"/>
      <c r="O15" s="132"/>
      <c r="P15" s="132"/>
      <c r="Q15" s="114"/>
    </row>
    <row r="16" spans="1:17" ht="15.75">
      <c r="A16" s="100"/>
      <c r="B16" s="125" t="s">
        <v>101</v>
      </c>
      <c r="C16" s="100"/>
      <c r="D16" s="100"/>
      <c r="E16" s="34" t="s">
        <v>27</v>
      </c>
      <c r="F16" s="34"/>
      <c r="G16" s="34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17" ht="15.75">
      <c r="A17" s="100"/>
      <c r="B17" s="351" t="s">
        <v>88</v>
      </c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</row>
    <row r="18" spans="1:17" ht="15.75">
      <c r="A18" s="100"/>
      <c r="B18" s="133" t="s">
        <v>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16"/>
    </row>
    <row r="19" spans="1:17" ht="66.75" customHeight="1">
      <c r="A19" s="100"/>
      <c r="B19" s="320" t="s">
        <v>89</v>
      </c>
      <c r="C19" s="332" t="s">
        <v>8</v>
      </c>
      <c r="D19" s="333"/>
      <c r="E19" s="334"/>
      <c r="F19" s="332" t="s">
        <v>82</v>
      </c>
      <c r="G19" s="334"/>
      <c r="H19" s="332" t="s">
        <v>9</v>
      </c>
      <c r="I19" s="333"/>
      <c r="J19" s="333"/>
      <c r="K19" s="333"/>
      <c r="L19" s="333"/>
      <c r="M19" s="333"/>
      <c r="N19" s="333"/>
      <c r="O19" s="333"/>
      <c r="P19" s="334"/>
      <c r="Q19" s="134"/>
    </row>
    <row r="20" spans="1:17" ht="36.75" customHeight="1">
      <c r="A20" s="100"/>
      <c r="B20" s="321"/>
      <c r="C20" s="323" t="s">
        <v>164</v>
      </c>
      <c r="D20" s="323" t="s">
        <v>165</v>
      </c>
      <c r="E20" s="323" t="s">
        <v>10</v>
      </c>
      <c r="F20" s="323" t="s">
        <v>174</v>
      </c>
      <c r="G20" s="323" t="s">
        <v>10</v>
      </c>
      <c r="H20" s="320" t="s">
        <v>90</v>
      </c>
      <c r="I20" s="332" t="s">
        <v>91</v>
      </c>
      <c r="J20" s="334"/>
      <c r="K20" s="332" t="s">
        <v>83</v>
      </c>
      <c r="L20" s="333"/>
      <c r="M20" s="334"/>
      <c r="N20" s="320" t="s">
        <v>96</v>
      </c>
      <c r="O20" s="325" t="s">
        <v>97</v>
      </c>
      <c r="P20" s="320" t="s">
        <v>98</v>
      </c>
      <c r="Q20" s="360"/>
    </row>
    <row r="21" spans="1:17" ht="102" customHeight="1">
      <c r="A21" s="100"/>
      <c r="B21" s="322"/>
      <c r="C21" s="324"/>
      <c r="D21" s="324"/>
      <c r="E21" s="324"/>
      <c r="F21" s="324"/>
      <c r="G21" s="324"/>
      <c r="H21" s="322"/>
      <c r="I21" s="137" t="s">
        <v>92</v>
      </c>
      <c r="J21" s="137" t="s">
        <v>81</v>
      </c>
      <c r="K21" s="138" t="s">
        <v>93</v>
      </c>
      <c r="L21" s="138" t="s">
        <v>94</v>
      </c>
      <c r="M21" s="138" t="s">
        <v>95</v>
      </c>
      <c r="N21" s="322"/>
      <c r="O21" s="326"/>
      <c r="P21" s="322"/>
      <c r="Q21" s="360"/>
    </row>
    <row r="22" spans="1:17" ht="18.75" customHeight="1">
      <c r="A22" s="100"/>
      <c r="B22" s="139">
        <v>1</v>
      </c>
      <c r="C22" s="140">
        <v>2</v>
      </c>
      <c r="D22" s="140">
        <v>3</v>
      </c>
      <c r="E22" s="141">
        <v>4</v>
      </c>
      <c r="F22" s="141">
        <v>5</v>
      </c>
      <c r="G22" s="141">
        <v>6</v>
      </c>
      <c r="H22" s="139">
        <v>7</v>
      </c>
      <c r="I22" s="142">
        <v>8</v>
      </c>
      <c r="J22" s="142">
        <v>9</v>
      </c>
      <c r="K22" s="142">
        <v>10</v>
      </c>
      <c r="L22" s="142">
        <v>11</v>
      </c>
      <c r="M22" s="142">
        <v>12</v>
      </c>
      <c r="N22" s="139">
        <v>13</v>
      </c>
      <c r="O22" s="139">
        <v>14</v>
      </c>
      <c r="P22" s="139">
        <v>15</v>
      </c>
      <c r="Q22" s="135"/>
    </row>
    <row r="23" spans="1:17" ht="27.75" customHeight="1">
      <c r="A23" s="100"/>
      <c r="B23" s="341" t="s">
        <v>65</v>
      </c>
      <c r="C23" s="343" t="s">
        <v>115</v>
      </c>
      <c r="D23" s="337" t="s">
        <v>197</v>
      </c>
      <c r="E23" s="374"/>
      <c r="F23" s="145" t="s">
        <v>58</v>
      </c>
      <c r="G23" s="146"/>
      <c r="H23" s="147" t="s">
        <v>12</v>
      </c>
      <c r="I23" s="148" t="s">
        <v>13</v>
      </c>
      <c r="J23" s="137"/>
      <c r="K23" s="136">
        <v>100</v>
      </c>
      <c r="L23" s="136"/>
      <c r="M23" s="136">
        <f>K23</f>
        <v>100</v>
      </c>
      <c r="N23" s="136">
        <f>K23*0.1</f>
        <v>10</v>
      </c>
      <c r="O23" s="136">
        <v>0</v>
      </c>
      <c r="P23" s="136"/>
      <c r="Q23" s="135"/>
    </row>
    <row r="24" spans="1:17" ht="51.75" customHeight="1">
      <c r="A24" s="100"/>
      <c r="B24" s="342"/>
      <c r="C24" s="344"/>
      <c r="D24" s="339"/>
      <c r="E24" s="375"/>
      <c r="F24" s="187"/>
      <c r="G24" s="153"/>
      <c r="H24" s="147" t="s">
        <v>15</v>
      </c>
      <c r="I24" s="148" t="s">
        <v>13</v>
      </c>
      <c r="J24" s="137"/>
      <c r="K24" s="155">
        <v>70</v>
      </c>
      <c r="L24" s="155"/>
      <c r="M24" s="155">
        <f>K24</f>
        <v>70</v>
      </c>
      <c r="N24" s="155">
        <f>K24*0.1</f>
        <v>7</v>
      </c>
      <c r="O24" s="136">
        <v>0</v>
      </c>
      <c r="P24" s="136"/>
      <c r="Q24" s="135"/>
    </row>
    <row r="25" spans="1:17" ht="42" customHeight="1">
      <c r="A25" s="100"/>
      <c r="B25" s="424" t="s">
        <v>66</v>
      </c>
      <c r="C25" s="427" t="s">
        <v>14</v>
      </c>
      <c r="D25" s="430" t="s">
        <v>32</v>
      </c>
      <c r="E25" s="375"/>
      <c r="F25" s="400" t="s">
        <v>58</v>
      </c>
      <c r="G25" s="153"/>
      <c r="H25" s="147" t="s">
        <v>161</v>
      </c>
      <c r="I25" s="148" t="s">
        <v>13</v>
      </c>
      <c r="J25" s="137"/>
      <c r="K25" s="136">
        <v>40</v>
      </c>
      <c r="L25" s="136"/>
      <c r="M25" s="136">
        <f>K25</f>
        <v>40</v>
      </c>
      <c r="N25" s="155">
        <f>K25*0.1</f>
        <v>4</v>
      </c>
      <c r="O25" s="136">
        <v>0</v>
      </c>
      <c r="P25" s="136"/>
      <c r="Q25" s="135"/>
    </row>
    <row r="26" spans="1:17" ht="60.75" customHeight="1">
      <c r="A26" s="100"/>
      <c r="B26" s="425"/>
      <c r="C26" s="428"/>
      <c r="D26" s="431"/>
      <c r="E26" s="375"/>
      <c r="F26" s="401"/>
      <c r="G26" s="153"/>
      <c r="H26" s="147" t="s">
        <v>41</v>
      </c>
      <c r="I26" s="148" t="s">
        <v>13</v>
      </c>
      <c r="J26" s="137"/>
      <c r="K26" s="155">
        <v>100</v>
      </c>
      <c r="L26" s="155"/>
      <c r="M26" s="155">
        <f>K26</f>
        <v>100</v>
      </c>
      <c r="N26" s="155">
        <f>K26*0.1</f>
        <v>10</v>
      </c>
      <c r="O26" s="136">
        <v>0</v>
      </c>
      <c r="P26" s="136"/>
      <c r="Q26" s="135"/>
    </row>
    <row r="27" spans="1:17" ht="72.75" customHeight="1">
      <c r="A27" s="100"/>
      <c r="B27" s="426"/>
      <c r="C27" s="429"/>
      <c r="D27" s="432"/>
      <c r="E27" s="376"/>
      <c r="F27" s="415"/>
      <c r="G27" s="160"/>
      <c r="H27" s="161" t="s">
        <v>17</v>
      </c>
      <c r="I27" s="162" t="s">
        <v>18</v>
      </c>
      <c r="J27" s="163"/>
      <c r="K27" s="242">
        <v>0</v>
      </c>
      <c r="L27" s="242"/>
      <c r="M27" s="136">
        <f>K27</f>
        <v>0</v>
      </c>
      <c r="N27" s="155">
        <f>K27*0.01</f>
        <v>0</v>
      </c>
      <c r="O27" s="136">
        <f>K27-M27-N27</f>
        <v>0</v>
      </c>
      <c r="P27" s="136"/>
      <c r="Q27" s="116"/>
    </row>
    <row r="28" spans="1:17" ht="15.75">
      <c r="A28" s="100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</row>
    <row r="29" spans="1:17" ht="15.75">
      <c r="A29" s="100"/>
      <c r="B29" s="133" t="s">
        <v>19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00"/>
    </row>
    <row r="30" spans="1:17" ht="69.75" customHeight="1">
      <c r="A30" s="100"/>
      <c r="B30" s="320" t="s">
        <v>89</v>
      </c>
      <c r="C30" s="332" t="s">
        <v>8</v>
      </c>
      <c r="D30" s="333"/>
      <c r="E30" s="334"/>
      <c r="F30" s="332" t="s">
        <v>82</v>
      </c>
      <c r="G30" s="334"/>
      <c r="H30" s="332" t="s">
        <v>20</v>
      </c>
      <c r="I30" s="333"/>
      <c r="J30" s="333"/>
      <c r="K30" s="333"/>
      <c r="L30" s="333"/>
      <c r="M30" s="333"/>
      <c r="N30" s="333"/>
      <c r="O30" s="333"/>
      <c r="P30" s="333"/>
      <c r="Q30" s="320" t="s">
        <v>84</v>
      </c>
    </row>
    <row r="31" spans="1:17" ht="35.25" customHeight="1">
      <c r="A31" s="100"/>
      <c r="B31" s="321"/>
      <c r="C31" s="323" t="s">
        <v>164</v>
      </c>
      <c r="D31" s="323" t="s">
        <v>165</v>
      </c>
      <c r="E31" s="323" t="s">
        <v>10</v>
      </c>
      <c r="F31" s="323" t="s">
        <v>174</v>
      </c>
      <c r="G31" s="323" t="s">
        <v>10</v>
      </c>
      <c r="H31" s="320" t="s">
        <v>90</v>
      </c>
      <c r="I31" s="332" t="s">
        <v>99</v>
      </c>
      <c r="J31" s="334"/>
      <c r="K31" s="358" t="s">
        <v>83</v>
      </c>
      <c r="L31" s="358"/>
      <c r="M31" s="358"/>
      <c r="N31" s="358" t="s">
        <v>96</v>
      </c>
      <c r="O31" s="359" t="s">
        <v>97</v>
      </c>
      <c r="P31" s="332" t="s">
        <v>98</v>
      </c>
      <c r="Q31" s="321"/>
    </row>
    <row r="32" spans="1:17" ht="104.25" customHeight="1">
      <c r="A32" s="100"/>
      <c r="B32" s="322"/>
      <c r="C32" s="324"/>
      <c r="D32" s="324"/>
      <c r="E32" s="324"/>
      <c r="F32" s="324"/>
      <c r="G32" s="324"/>
      <c r="H32" s="322"/>
      <c r="I32" s="137" t="s">
        <v>92</v>
      </c>
      <c r="J32" s="137" t="s">
        <v>81</v>
      </c>
      <c r="K32" s="137" t="s">
        <v>93</v>
      </c>
      <c r="L32" s="137" t="s">
        <v>94</v>
      </c>
      <c r="M32" s="137" t="s">
        <v>95</v>
      </c>
      <c r="N32" s="358"/>
      <c r="O32" s="359"/>
      <c r="P32" s="332"/>
      <c r="Q32" s="322"/>
    </row>
    <row r="33" spans="1:17" ht="22.5" customHeight="1">
      <c r="A33" s="100"/>
      <c r="B33" s="166">
        <v>1</v>
      </c>
      <c r="C33" s="140">
        <v>2</v>
      </c>
      <c r="D33" s="140">
        <v>3</v>
      </c>
      <c r="E33" s="141">
        <v>4</v>
      </c>
      <c r="F33" s="141">
        <v>5</v>
      </c>
      <c r="G33" s="141">
        <v>6</v>
      </c>
      <c r="H33" s="139">
        <v>7</v>
      </c>
      <c r="I33" s="142">
        <v>8</v>
      </c>
      <c r="J33" s="142">
        <v>9</v>
      </c>
      <c r="K33" s="142">
        <v>10</v>
      </c>
      <c r="L33" s="142">
        <v>11</v>
      </c>
      <c r="M33" s="142">
        <v>12</v>
      </c>
      <c r="N33" s="139">
        <v>13</v>
      </c>
      <c r="O33" s="139">
        <v>14</v>
      </c>
      <c r="P33" s="139">
        <v>15</v>
      </c>
      <c r="Q33" s="139">
        <v>16</v>
      </c>
    </row>
    <row r="34" spans="1:17" ht="67.5" customHeight="1">
      <c r="A34" s="100"/>
      <c r="B34" s="167" t="s">
        <v>65</v>
      </c>
      <c r="C34" s="229" t="s">
        <v>121</v>
      </c>
      <c r="D34" s="183" t="s">
        <v>197</v>
      </c>
      <c r="E34" s="374"/>
      <c r="F34" s="145" t="s">
        <v>70</v>
      </c>
      <c r="G34" s="171"/>
      <c r="H34" s="172" t="s">
        <v>21</v>
      </c>
      <c r="I34" s="173" t="s">
        <v>22</v>
      </c>
      <c r="J34" s="137">
        <v>792</v>
      </c>
      <c r="K34" s="174">
        <v>226</v>
      </c>
      <c r="L34" s="165"/>
      <c r="M34" s="174">
        <v>220</v>
      </c>
      <c r="N34" s="155">
        <f>K34*0.1</f>
        <v>22.6</v>
      </c>
      <c r="O34" s="136">
        <v>0</v>
      </c>
      <c r="P34" s="136"/>
      <c r="Q34" s="136"/>
    </row>
    <row r="35" spans="1:17" ht="56.25" customHeight="1">
      <c r="A35" s="100"/>
      <c r="B35" s="175" t="s">
        <v>66</v>
      </c>
      <c r="C35" s="229" t="s">
        <v>14</v>
      </c>
      <c r="D35" s="147" t="s">
        <v>32</v>
      </c>
      <c r="E35" s="376"/>
      <c r="F35" s="170" t="s">
        <v>70</v>
      </c>
      <c r="G35" s="160"/>
      <c r="H35" s="172" t="s">
        <v>21</v>
      </c>
      <c r="I35" s="173" t="s">
        <v>22</v>
      </c>
      <c r="J35" s="137">
        <v>792</v>
      </c>
      <c r="K35" s="242">
        <v>7</v>
      </c>
      <c r="L35" s="136"/>
      <c r="M35" s="242">
        <v>7</v>
      </c>
      <c r="N35" s="155">
        <f>K35*0.1</f>
        <v>0.7000000000000001</v>
      </c>
      <c r="O35" s="136">
        <v>0</v>
      </c>
      <c r="P35" s="136"/>
      <c r="Q35" s="136"/>
    </row>
    <row r="36" spans="1:17" ht="15.75">
      <c r="A36" s="116"/>
      <c r="B36" s="178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1:17" ht="15.75">
      <c r="A37" s="116"/>
      <c r="B37" s="179"/>
      <c r="C37" s="100"/>
      <c r="D37" s="352"/>
      <c r="E37" s="352"/>
      <c r="F37" s="352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1:17" ht="15.75">
      <c r="A38" s="116"/>
      <c r="B38" s="179"/>
      <c r="C38" s="117" t="s">
        <v>5</v>
      </c>
      <c r="D38" s="53">
        <v>2</v>
      </c>
      <c r="E38" s="100"/>
      <c r="F38" s="100"/>
      <c r="G38" s="100"/>
      <c r="H38" s="100"/>
      <c r="I38" s="100"/>
      <c r="J38" s="100"/>
      <c r="K38" s="100"/>
      <c r="L38" s="100"/>
      <c r="M38" s="116"/>
      <c r="N38" s="116"/>
      <c r="O38" s="100"/>
      <c r="P38" s="100"/>
      <c r="Q38" s="116"/>
    </row>
    <row r="39" spans="1:17" ht="28.5" customHeight="1">
      <c r="A39" s="100"/>
      <c r="B39" s="129" t="s">
        <v>100</v>
      </c>
      <c r="C39" s="100"/>
      <c r="D39" s="100"/>
      <c r="E39" s="100"/>
      <c r="F39" s="100"/>
      <c r="G39" s="100"/>
      <c r="H39" s="100"/>
      <c r="I39" s="100"/>
      <c r="J39" s="100"/>
      <c r="K39" s="100"/>
      <c r="L39" s="353" t="s">
        <v>80</v>
      </c>
      <c r="M39" s="353"/>
      <c r="N39" s="354"/>
      <c r="O39" s="355" t="s">
        <v>68</v>
      </c>
      <c r="P39" s="357"/>
      <c r="Q39" s="131"/>
    </row>
    <row r="40" spans="1:17" ht="15.75" customHeight="1">
      <c r="A40" s="100"/>
      <c r="B40" s="51" t="s">
        <v>35</v>
      </c>
      <c r="C40" s="100"/>
      <c r="D40" s="100"/>
      <c r="E40" s="100"/>
      <c r="F40" s="100"/>
      <c r="G40" s="100"/>
      <c r="H40" s="100"/>
      <c r="I40" s="100"/>
      <c r="J40" s="100"/>
      <c r="K40" s="100"/>
      <c r="L40" s="353"/>
      <c r="M40" s="353"/>
      <c r="N40" s="354"/>
      <c r="O40" s="356"/>
      <c r="P40" s="357"/>
      <c r="Q40" s="180"/>
    </row>
    <row r="41" spans="1:17" ht="15.75">
      <c r="A41" s="100"/>
      <c r="B41" s="125" t="s">
        <v>101</v>
      </c>
      <c r="C41" s="100"/>
      <c r="D41" s="100"/>
      <c r="E41" s="34" t="s">
        <v>27</v>
      </c>
      <c r="F41" s="34"/>
      <c r="G41" s="34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1:17" ht="20.25" customHeight="1">
      <c r="A42" s="100"/>
      <c r="B42" s="351" t="s">
        <v>88</v>
      </c>
      <c r="C42" s="351"/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</row>
    <row r="43" spans="1:17" ht="15.75">
      <c r="A43" s="100"/>
      <c r="B43" s="181" t="s">
        <v>102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16"/>
    </row>
    <row r="44" spans="1:17" ht="67.5" customHeight="1">
      <c r="A44" s="100"/>
      <c r="B44" s="320" t="s">
        <v>89</v>
      </c>
      <c r="C44" s="332" t="s">
        <v>8</v>
      </c>
      <c r="D44" s="333"/>
      <c r="E44" s="334"/>
      <c r="F44" s="335" t="s">
        <v>82</v>
      </c>
      <c r="G44" s="336"/>
      <c r="H44" s="332" t="s">
        <v>9</v>
      </c>
      <c r="I44" s="333"/>
      <c r="J44" s="333"/>
      <c r="K44" s="333"/>
      <c r="L44" s="333"/>
      <c r="M44" s="333"/>
      <c r="N44" s="333"/>
      <c r="O44" s="333"/>
      <c r="P44" s="334"/>
      <c r="Q44" s="134"/>
    </row>
    <row r="45" spans="1:17" ht="33.75" customHeight="1">
      <c r="A45" s="100"/>
      <c r="B45" s="321"/>
      <c r="C45" s="323" t="s">
        <v>164</v>
      </c>
      <c r="D45" s="323" t="s">
        <v>167</v>
      </c>
      <c r="E45" s="323" t="s">
        <v>165</v>
      </c>
      <c r="F45" s="323" t="s">
        <v>174</v>
      </c>
      <c r="G45" s="323" t="s">
        <v>10</v>
      </c>
      <c r="H45" s="320" t="s">
        <v>90</v>
      </c>
      <c r="I45" s="332" t="s">
        <v>99</v>
      </c>
      <c r="J45" s="334"/>
      <c r="K45" s="332" t="s">
        <v>83</v>
      </c>
      <c r="L45" s="333"/>
      <c r="M45" s="334"/>
      <c r="N45" s="320" t="s">
        <v>96</v>
      </c>
      <c r="O45" s="325" t="s">
        <v>104</v>
      </c>
      <c r="P45" s="320" t="s">
        <v>98</v>
      </c>
      <c r="Q45" s="340"/>
    </row>
    <row r="46" spans="1:17" ht="94.5">
      <c r="A46" s="100"/>
      <c r="B46" s="322"/>
      <c r="C46" s="324"/>
      <c r="D46" s="324"/>
      <c r="E46" s="324"/>
      <c r="F46" s="324"/>
      <c r="G46" s="324"/>
      <c r="H46" s="322"/>
      <c r="I46" s="137" t="s">
        <v>92</v>
      </c>
      <c r="J46" s="137" t="s">
        <v>81</v>
      </c>
      <c r="K46" s="138" t="s">
        <v>93</v>
      </c>
      <c r="L46" s="138" t="s">
        <v>94</v>
      </c>
      <c r="M46" s="138" t="s">
        <v>95</v>
      </c>
      <c r="N46" s="322"/>
      <c r="O46" s="326"/>
      <c r="P46" s="322"/>
      <c r="Q46" s="340"/>
    </row>
    <row r="47" spans="1:17" ht="15.75">
      <c r="A47" s="100"/>
      <c r="B47" s="139">
        <v>1</v>
      </c>
      <c r="C47" s="140">
        <v>2</v>
      </c>
      <c r="D47" s="140">
        <v>3</v>
      </c>
      <c r="E47" s="141">
        <v>4</v>
      </c>
      <c r="F47" s="141">
        <v>5</v>
      </c>
      <c r="G47" s="141">
        <v>6</v>
      </c>
      <c r="H47" s="139">
        <v>7</v>
      </c>
      <c r="I47" s="142">
        <v>8</v>
      </c>
      <c r="J47" s="142">
        <v>9</v>
      </c>
      <c r="K47" s="142">
        <v>10</v>
      </c>
      <c r="L47" s="142">
        <v>11</v>
      </c>
      <c r="M47" s="142">
        <v>12</v>
      </c>
      <c r="N47" s="139">
        <v>13</v>
      </c>
      <c r="O47" s="139">
        <v>14</v>
      </c>
      <c r="P47" s="139">
        <v>15</v>
      </c>
      <c r="Q47" s="182"/>
    </row>
    <row r="48" spans="1:17" ht="30" customHeight="1">
      <c r="A48" s="100"/>
      <c r="B48" s="341" t="s">
        <v>61</v>
      </c>
      <c r="C48" s="320" t="s">
        <v>11</v>
      </c>
      <c r="D48" s="337" t="s">
        <v>197</v>
      </c>
      <c r="E48" s="145" t="s">
        <v>197</v>
      </c>
      <c r="F48" s="337" t="s">
        <v>70</v>
      </c>
      <c r="G48" s="337"/>
      <c r="H48" s="147" t="s">
        <v>12</v>
      </c>
      <c r="I48" s="148" t="s">
        <v>13</v>
      </c>
      <c r="J48" s="137"/>
      <c r="K48" s="136">
        <v>100</v>
      </c>
      <c r="L48" s="136"/>
      <c r="M48" s="136">
        <f>K48</f>
        <v>100</v>
      </c>
      <c r="N48" s="136">
        <f>K48*0.1</f>
        <v>10</v>
      </c>
      <c r="O48" s="136">
        <v>0</v>
      </c>
      <c r="P48" s="136"/>
      <c r="Q48" s="182"/>
    </row>
    <row r="49" spans="1:17" ht="54.75" customHeight="1">
      <c r="A49" s="100"/>
      <c r="B49" s="361"/>
      <c r="C49" s="321"/>
      <c r="D49" s="338"/>
      <c r="E49" s="152"/>
      <c r="F49" s="338"/>
      <c r="G49" s="338"/>
      <c r="H49" s="147" t="s">
        <v>193</v>
      </c>
      <c r="I49" s="148" t="s">
        <v>13</v>
      </c>
      <c r="J49" s="137"/>
      <c r="K49" s="155">
        <v>80</v>
      </c>
      <c r="L49" s="155"/>
      <c r="M49" s="155">
        <f>K49</f>
        <v>80</v>
      </c>
      <c r="N49" s="155">
        <f>K49*0.1</f>
        <v>8</v>
      </c>
      <c r="O49" s="136">
        <v>0</v>
      </c>
      <c r="P49" s="136"/>
      <c r="Q49" s="182"/>
    </row>
    <row r="50" spans="1:17" ht="51" customHeight="1">
      <c r="A50" s="100"/>
      <c r="B50" s="342"/>
      <c r="C50" s="322"/>
      <c r="D50" s="339"/>
      <c r="E50" s="152"/>
      <c r="F50" s="339"/>
      <c r="G50" s="338"/>
      <c r="H50" s="147" t="s">
        <v>198</v>
      </c>
      <c r="I50" s="148" t="s">
        <v>13</v>
      </c>
      <c r="J50" s="137"/>
      <c r="K50" s="155">
        <v>75</v>
      </c>
      <c r="L50" s="155"/>
      <c r="M50" s="155">
        <f>K50</f>
        <v>75</v>
      </c>
      <c r="N50" s="155">
        <f>K50*0.1</f>
        <v>7.5</v>
      </c>
      <c r="O50" s="136">
        <v>0</v>
      </c>
      <c r="P50" s="136"/>
      <c r="Q50" s="182"/>
    </row>
    <row r="51" spans="1:17" ht="60">
      <c r="A51" s="100"/>
      <c r="B51" s="424" t="s">
        <v>62</v>
      </c>
      <c r="C51" s="433" t="s">
        <v>14</v>
      </c>
      <c r="D51" s="433" t="s">
        <v>197</v>
      </c>
      <c r="E51" s="433" t="s">
        <v>32</v>
      </c>
      <c r="F51" s="337" t="s">
        <v>70</v>
      </c>
      <c r="G51" s="338"/>
      <c r="H51" s="147" t="s">
        <v>41</v>
      </c>
      <c r="I51" s="148" t="s">
        <v>13</v>
      </c>
      <c r="J51" s="137"/>
      <c r="K51" s="136">
        <v>100</v>
      </c>
      <c r="L51" s="136"/>
      <c r="M51" s="136">
        <f>K51</f>
        <v>100</v>
      </c>
      <c r="N51" s="155">
        <f>K51*0.1</f>
        <v>10</v>
      </c>
      <c r="O51" s="136">
        <v>0</v>
      </c>
      <c r="P51" s="136"/>
      <c r="Q51" s="182"/>
    </row>
    <row r="52" spans="1:17" ht="96">
      <c r="A52" s="100"/>
      <c r="B52" s="426"/>
      <c r="C52" s="434"/>
      <c r="D52" s="434"/>
      <c r="E52" s="434"/>
      <c r="F52" s="339"/>
      <c r="G52" s="339"/>
      <c r="H52" s="161" t="s">
        <v>17</v>
      </c>
      <c r="I52" s="162" t="s">
        <v>18</v>
      </c>
      <c r="J52" s="163"/>
      <c r="K52" s="242">
        <v>0</v>
      </c>
      <c r="L52" s="242"/>
      <c r="M52" s="136">
        <f>K52</f>
        <v>0</v>
      </c>
      <c r="N52" s="155">
        <f>K52*0.1</f>
        <v>0</v>
      </c>
      <c r="O52" s="136">
        <f>K52-M52-N52</f>
        <v>0</v>
      </c>
      <c r="P52" s="136"/>
      <c r="Q52" s="190"/>
    </row>
    <row r="53" spans="1:17" ht="15.75" customHeight="1">
      <c r="A53" s="100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</row>
    <row r="54" spans="1:17" ht="15.75" customHeight="1">
      <c r="A54" s="100"/>
      <c r="B54" s="181" t="s">
        <v>19</v>
      </c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00"/>
    </row>
    <row r="55" spans="1:17" ht="70.5" customHeight="1">
      <c r="A55" s="100"/>
      <c r="B55" s="320" t="s">
        <v>89</v>
      </c>
      <c r="C55" s="332" t="s">
        <v>8</v>
      </c>
      <c r="D55" s="333"/>
      <c r="E55" s="334"/>
      <c r="F55" s="335" t="s">
        <v>82</v>
      </c>
      <c r="G55" s="336"/>
      <c r="H55" s="332" t="s">
        <v>20</v>
      </c>
      <c r="I55" s="333"/>
      <c r="J55" s="333"/>
      <c r="K55" s="333"/>
      <c r="L55" s="333"/>
      <c r="M55" s="333"/>
      <c r="N55" s="333"/>
      <c r="O55" s="333"/>
      <c r="P55" s="334"/>
      <c r="Q55" s="320" t="s">
        <v>84</v>
      </c>
    </row>
    <row r="56" spans="1:17" ht="34.5" customHeight="1">
      <c r="A56" s="100"/>
      <c r="B56" s="321"/>
      <c r="C56" s="323" t="s">
        <v>164</v>
      </c>
      <c r="D56" s="323" t="s">
        <v>167</v>
      </c>
      <c r="E56" s="323" t="s">
        <v>165</v>
      </c>
      <c r="F56" s="323" t="s">
        <v>174</v>
      </c>
      <c r="G56" s="323" t="s">
        <v>10</v>
      </c>
      <c r="H56" s="320" t="s">
        <v>90</v>
      </c>
      <c r="I56" s="332" t="s">
        <v>99</v>
      </c>
      <c r="J56" s="334"/>
      <c r="K56" s="332" t="s">
        <v>83</v>
      </c>
      <c r="L56" s="333"/>
      <c r="M56" s="334"/>
      <c r="N56" s="320" t="s">
        <v>96</v>
      </c>
      <c r="O56" s="325" t="s">
        <v>106</v>
      </c>
      <c r="P56" s="327" t="s">
        <v>98</v>
      </c>
      <c r="Q56" s="321"/>
    </row>
    <row r="57" spans="1:17" ht="101.25" customHeight="1">
      <c r="A57" s="100"/>
      <c r="B57" s="322"/>
      <c r="C57" s="324"/>
      <c r="D57" s="324"/>
      <c r="E57" s="324"/>
      <c r="F57" s="324"/>
      <c r="G57" s="324"/>
      <c r="H57" s="322"/>
      <c r="I57" s="137" t="s">
        <v>92</v>
      </c>
      <c r="J57" s="137" t="s">
        <v>105</v>
      </c>
      <c r="K57" s="138" t="s">
        <v>93</v>
      </c>
      <c r="L57" s="138" t="s">
        <v>94</v>
      </c>
      <c r="M57" s="138" t="s">
        <v>95</v>
      </c>
      <c r="N57" s="322"/>
      <c r="O57" s="326"/>
      <c r="P57" s="328"/>
      <c r="Q57" s="322"/>
    </row>
    <row r="58" spans="1:17" ht="15.75">
      <c r="A58" s="100"/>
      <c r="B58" s="136">
        <v>1</v>
      </c>
      <c r="C58" s="183">
        <v>2</v>
      </c>
      <c r="D58" s="183">
        <v>3</v>
      </c>
      <c r="E58" s="184">
        <v>4</v>
      </c>
      <c r="F58" s="184">
        <v>5</v>
      </c>
      <c r="G58" s="184">
        <v>6</v>
      </c>
      <c r="H58" s="136">
        <v>7</v>
      </c>
      <c r="I58" s="165">
        <v>8</v>
      </c>
      <c r="J58" s="165">
        <v>9</v>
      </c>
      <c r="K58" s="165">
        <v>10</v>
      </c>
      <c r="L58" s="165">
        <v>11</v>
      </c>
      <c r="M58" s="165">
        <v>12</v>
      </c>
      <c r="N58" s="136">
        <v>13</v>
      </c>
      <c r="O58" s="136">
        <v>14</v>
      </c>
      <c r="P58" s="136">
        <v>15</v>
      </c>
      <c r="Q58" s="136">
        <v>16</v>
      </c>
    </row>
    <row r="59" spans="1:17" ht="64.5" customHeight="1">
      <c r="A59" s="100"/>
      <c r="B59" s="175" t="s">
        <v>61</v>
      </c>
      <c r="C59" s="191" t="s">
        <v>115</v>
      </c>
      <c r="D59" s="183" t="s">
        <v>197</v>
      </c>
      <c r="E59" s="183" t="s">
        <v>197</v>
      </c>
      <c r="F59" s="145" t="s">
        <v>70</v>
      </c>
      <c r="G59" s="146"/>
      <c r="H59" s="192" t="s">
        <v>21</v>
      </c>
      <c r="I59" s="173" t="s">
        <v>22</v>
      </c>
      <c r="J59" s="137">
        <v>792</v>
      </c>
      <c r="K59" s="174">
        <v>229</v>
      </c>
      <c r="L59" s="165"/>
      <c r="M59" s="174">
        <v>223</v>
      </c>
      <c r="N59" s="193">
        <f>K59*0.1</f>
        <v>22.900000000000002</v>
      </c>
      <c r="O59" s="165">
        <v>0</v>
      </c>
      <c r="P59" s="165"/>
      <c r="Q59" s="165"/>
    </row>
    <row r="60" spans="1:17" ht="48">
      <c r="A60" s="100"/>
      <c r="B60" s="241" t="s">
        <v>62</v>
      </c>
      <c r="C60" s="147" t="s">
        <v>14</v>
      </c>
      <c r="D60" s="183" t="s">
        <v>197</v>
      </c>
      <c r="E60" s="147" t="s">
        <v>32</v>
      </c>
      <c r="F60" s="170" t="s">
        <v>70</v>
      </c>
      <c r="G60" s="160"/>
      <c r="H60" s="172" t="s">
        <v>21</v>
      </c>
      <c r="I60" s="173" t="s">
        <v>22</v>
      </c>
      <c r="J60" s="137">
        <v>792</v>
      </c>
      <c r="K60" s="242">
        <v>3</v>
      </c>
      <c r="L60" s="136"/>
      <c r="M60" s="242">
        <v>3</v>
      </c>
      <c r="N60" s="193">
        <f>K60*0.1</f>
        <v>0.30000000000000004</v>
      </c>
      <c r="O60" s="136">
        <v>0</v>
      </c>
      <c r="P60" s="136"/>
      <c r="Q60" s="136"/>
    </row>
    <row r="61" spans="1:17" ht="15.75">
      <c r="A61" s="100"/>
      <c r="B61" s="195"/>
      <c r="C61" s="196"/>
      <c r="D61" s="196"/>
      <c r="E61" s="197"/>
      <c r="F61" s="197"/>
      <c r="G61" s="197"/>
      <c r="H61" s="198"/>
      <c r="I61" s="199"/>
      <c r="J61" s="134"/>
      <c r="K61" s="201"/>
      <c r="L61" s="201"/>
      <c r="M61" s="201"/>
      <c r="N61" s="201"/>
      <c r="O61" s="201"/>
      <c r="P61" s="201"/>
      <c r="Q61" s="135"/>
    </row>
    <row r="62" spans="1:17" ht="15.75">
      <c r="A62" s="100"/>
      <c r="B62" s="114"/>
      <c r="C62" s="117" t="s">
        <v>5</v>
      </c>
      <c r="D62" s="50">
        <v>3</v>
      </c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1:17" ht="15.75" customHeight="1">
      <c r="A63" s="100"/>
      <c r="B63" s="129" t="s">
        <v>6</v>
      </c>
      <c r="C63" s="100"/>
      <c r="D63" s="100"/>
      <c r="E63" s="100"/>
      <c r="F63" s="100"/>
      <c r="G63" s="100"/>
      <c r="H63" s="100"/>
      <c r="I63" s="100"/>
      <c r="J63" s="100"/>
      <c r="K63" s="100"/>
      <c r="L63" s="353" t="s">
        <v>80</v>
      </c>
      <c r="M63" s="353"/>
      <c r="N63" s="354"/>
      <c r="O63" s="355" t="s">
        <v>69</v>
      </c>
      <c r="P63" s="202"/>
      <c r="Q63" s="131"/>
    </row>
    <row r="64" spans="1:17" ht="15.75">
      <c r="A64" s="100"/>
      <c r="B64" s="47" t="s">
        <v>39</v>
      </c>
      <c r="C64" s="100"/>
      <c r="D64" s="100"/>
      <c r="E64" s="100"/>
      <c r="F64" s="100"/>
      <c r="G64" s="100"/>
      <c r="H64" s="100"/>
      <c r="I64" s="100"/>
      <c r="J64" s="100"/>
      <c r="K64" s="100"/>
      <c r="L64" s="353"/>
      <c r="M64" s="353"/>
      <c r="N64" s="354"/>
      <c r="O64" s="356"/>
      <c r="P64" s="202"/>
      <c r="Q64" s="114"/>
    </row>
    <row r="65" spans="1:17" ht="15.75">
      <c r="A65" s="100"/>
      <c r="B65" s="125" t="s">
        <v>101</v>
      </c>
      <c r="C65" s="100"/>
      <c r="D65" s="100"/>
      <c r="E65" s="47" t="s">
        <v>27</v>
      </c>
      <c r="F65" s="47"/>
      <c r="G65" s="47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1:17" ht="15.75">
      <c r="A66" s="100"/>
      <c r="B66" s="351" t="s">
        <v>88</v>
      </c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</row>
    <row r="67" spans="1:17" ht="15.75">
      <c r="A67" s="100"/>
      <c r="B67" s="203" t="s">
        <v>7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16"/>
    </row>
    <row r="68" spans="1:17" ht="63" customHeight="1">
      <c r="A68" s="100"/>
      <c r="B68" s="320" t="s">
        <v>89</v>
      </c>
      <c r="C68" s="332" t="s">
        <v>8</v>
      </c>
      <c r="D68" s="333"/>
      <c r="E68" s="334"/>
      <c r="F68" s="335" t="s">
        <v>107</v>
      </c>
      <c r="G68" s="336"/>
      <c r="H68" s="332" t="s">
        <v>9</v>
      </c>
      <c r="I68" s="333"/>
      <c r="J68" s="333"/>
      <c r="K68" s="333"/>
      <c r="L68" s="333"/>
      <c r="M68" s="333"/>
      <c r="N68" s="333"/>
      <c r="O68" s="333"/>
      <c r="P68" s="334"/>
      <c r="Q68" s="134"/>
    </row>
    <row r="69" spans="1:17" ht="35.25" customHeight="1">
      <c r="A69" s="100"/>
      <c r="B69" s="321"/>
      <c r="C69" s="323" t="s">
        <v>164</v>
      </c>
      <c r="D69" s="323" t="s">
        <v>167</v>
      </c>
      <c r="E69" s="323" t="s">
        <v>165</v>
      </c>
      <c r="F69" s="323" t="s">
        <v>174</v>
      </c>
      <c r="G69" s="323" t="s">
        <v>10</v>
      </c>
      <c r="H69" s="320" t="s">
        <v>90</v>
      </c>
      <c r="I69" s="332" t="s">
        <v>99</v>
      </c>
      <c r="J69" s="334"/>
      <c r="K69" s="332" t="s">
        <v>108</v>
      </c>
      <c r="L69" s="333"/>
      <c r="M69" s="334"/>
      <c r="N69" s="320" t="s">
        <v>96</v>
      </c>
      <c r="O69" s="325" t="s">
        <v>97</v>
      </c>
      <c r="P69" s="320" t="s">
        <v>98</v>
      </c>
      <c r="Q69" s="360"/>
    </row>
    <row r="70" spans="1:17" ht="109.5" customHeight="1">
      <c r="A70" s="100"/>
      <c r="B70" s="321"/>
      <c r="C70" s="324"/>
      <c r="D70" s="324"/>
      <c r="E70" s="324"/>
      <c r="F70" s="324"/>
      <c r="G70" s="378"/>
      <c r="H70" s="321"/>
      <c r="I70" s="138" t="s">
        <v>92</v>
      </c>
      <c r="J70" s="138" t="s">
        <v>81</v>
      </c>
      <c r="K70" s="204" t="s">
        <v>103</v>
      </c>
      <c r="L70" s="138" t="s">
        <v>94</v>
      </c>
      <c r="M70" s="204" t="s">
        <v>95</v>
      </c>
      <c r="N70" s="321"/>
      <c r="O70" s="377"/>
      <c r="P70" s="321"/>
      <c r="Q70" s="360"/>
    </row>
    <row r="71" spans="1:17" ht="16.5" customHeight="1">
      <c r="A71" s="100"/>
      <c r="B71" s="142">
        <v>1</v>
      </c>
      <c r="C71" s="205">
        <v>2</v>
      </c>
      <c r="D71" s="205">
        <v>3</v>
      </c>
      <c r="E71" s="205">
        <v>4</v>
      </c>
      <c r="F71" s="205">
        <v>5</v>
      </c>
      <c r="G71" s="205">
        <v>6</v>
      </c>
      <c r="H71" s="142">
        <v>7</v>
      </c>
      <c r="I71" s="142">
        <v>8</v>
      </c>
      <c r="J71" s="142">
        <v>9</v>
      </c>
      <c r="K71" s="142">
        <v>10</v>
      </c>
      <c r="L71" s="142">
        <v>11</v>
      </c>
      <c r="M71" s="142">
        <v>12</v>
      </c>
      <c r="N71" s="142">
        <v>13</v>
      </c>
      <c r="O71" s="142">
        <v>14</v>
      </c>
      <c r="P71" s="142">
        <v>15</v>
      </c>
      <c r="Q71" s="135"/>
    </row>
    <row r="72" spans="1:17" ht="31.5" customHeight="1">
      <c r="A72" s="100"/>
      <c r="B72" s="341" t="s">
        <v>63</v>
      </c>
      <c r="C72" s="343" t="s">
        <v>115</v>
      </c>
      <c r="D72" s="337" t="s">
        <v>159</v>
      </c>
      <c r="E72" s="337" t="s">
        <v>159</v>
      </c>
      <c r="F72" s="153" t="s">
        <v>70</v>
      </c>
      <c r="G72" s="153"/>
      <c r="H72" s="147" t="s">
        <v>12</v>
      </c>
      <c r="I72" s="206" t="s">
        <v>13</v>
      </c>
      <c r="J72" s="207"/>
      <c r="K72" s="136">
        <v>100</v>
      </c>
      <c r="L72" s="136"/>
      <c r="M72" s="136">
        <f>K72</f>
        <v>100</v>
      </c>
      <c r="N72" s="136">
        <f>K72*0.1</f>
        <v>10</v>
      </c>
      <c r="O72" s="136">
        <v>0</v>
      </c>
      <c r="P72" s="136"/>
      <c r="Q72" s="135"/>
    </row>
    <row r="73" spans="1:17" ht="47.25" customHeight="1">
      <c r="A73" s="100"/>
      <c r="B73" s="342"/>
      <c r="C73" s="344"/>
      <c r="D73" s="339"/>
      <c r="E73" s="339"/>
      <c r="F73" s="153"/>
      <c r="G73" s="153"/>
      <c r="H73" s="147" t="s">
        <v>15</v>
      </c>
      <c r="I73" s="148" t="s">
        <v>13</v>
      </c>
      <c r="J73" s="137"/>
      <c r="K73" s="155">
        <v>80</v>
      </c>
      <c r="L73" s="155"/>
      <c r="M73" s="155">
        <f>K73</f>
        <v>80</v>
      </c>
      <c r="N73" s="155">
        <f>K73*0.1</f>
        <v>8</v>
      </c>
      <c r="O73" s="136">
        <v>0</v>
      </c>
      <c r="P73" s="136"/>
      <c r="Q73" s="135"/>
    </row>
    <row r="74" spans="1:17" ht="36" customHeight="1">
      <c r="A74" s="100"/>
      <c r="B74" s="345"/>
      <c r="C74" s="348"/>
      <c r="D74" s="348"/>
      <c r="E74" s="152"/>
      <c r="F74" s="153"/>
      <c r="G74" s="153"/>
      <c r="H74" s="147" t="s">
        <v>178</v>
      </c>
      <c r="I74" s="148" t="s">
        <v>13</v>
      </c>
      <c r="J74" s="137"/>
      <c r="K74" s="155">
        <v>75</v>
      </c>
      <c r="L74" s="155"/>
      <c r="M74" s="155">
        <f>K74</f>
        <v>75</v>
      </c>
      <c r="N74" s="155">
        <f>K74*0.1</f>
        <v>7.5</v>
      </c>
      <c r="O74" s="136">
        <v>0</v>
      </c>
      <c r="P74" s="136"/>
      <c r="Q74" s="135"/>
    </row>
    <row r="75" spans="1:17" ht="96">
      <c r="A75" s="100"/>
      <c r="B75" s="381"/>
      <c r="C75" s="379"/>
      <c r="D75" s="379"/>
      <c r="E75" s="187"/>
      <c r="F75" s="160"/>
      <c r="G75" s="160"/>
      <c r="H75" s="161" t="s">
        <v>71</v>
      </c>
      <c r="I75" s="162" t="s">
        <v>18</v>
      </c>
      <c r="J75" s="163"/>
      <c r="K75" s="242">
        <v>0</v>
      </c>
      <c r="L75" s="242"/>
      <c r="M75" s="136">
        <f>K75</f>
        <v>0</v>
      </c>
      <c r="N75" s="155">
        <f>K75*0.1</f>
        <v>0</v>
      </c>
      <c r="O75" s="136">
        <f>K75-M75-N75</f>
        <v>0</v>
      </c>
      <c r="P75" s="136"/>
      <c r="Q75" s="116"/>
    </row>
    <row r="76" spans="1:17" ht="15.75">
      <c r="A76" s="100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</row>
    <row r="77" spans="1:17" ht="24" customHeight="1">
      <c r="A77" s="100"/>
      <c r="B77" s="203" t="s">
        <v>19</v>
      </c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00"/>
    </row>
    <row r="78" spans="1:17" ht="63.75" customHeight="1">
      <c r="A78" s="100"/>
      <c r="B78" s="320" t="s">
        <v>89</v>
      </c>
      <c r="C78" s="332" t="s">
        <v>8</v>
      </c>
      <c r="D78" s="333"/>
      <c r="E78" s="334"/>
      <c r="F78" s="335" t="s">
        <v>107</v>
      </c>
      <c r="G78" s="336"/>
      <c r="H78" s="332" t="s">
        <v>20</v>
      </c>
      <c r="I78" s="333"/>
      <c r="J78" s="333"/>
      <c r="K78" s="333"/>
      <c r="L78" s="333"/>
      <c r="M78" s="333"/>
      <c r="N78" s="333"/>
      <c r="O78" s="333"/>
      <c r="P78" s="333"/>
      <c r="Q78" s="320" t="s">
        <v>84</v>
      </c>
    </row>
    <row r="79" spans="1:17" ht="37.5" customHeight="1">
      <c r="A79" s="100"/>
      <c r="B79" s="321"/>
      <c r="C79" s="323" t="s">
        <v>164</v>
      </c>
      <c r="D79" s="323" t="s">
        <v>167</v>
      </c>
      <c r="E79" s="323" t="s">
        <v>165</v>
      </c>
      <c r="F79" s="323" t="s">
        <v>174</v>
      </c>
      <c r="G79" s="323" t="s">
        <v>10</v>
      </c>
      <c r="H79" s="320" t="s">
        <v>90</v>
      </c>
      <c r="I79" s="332" t="s">
        <v>99</v>
      </c>
      <c r="J79" s="334"/>
      <c r="K79" s="332" t="s">
        <v>108</v>
      </c>
      <c r="L79" s="333"/>
      <c r="M79" s="334"/>
      <c r="N79" s="320" t="s">
        <v>96</v>
      </c>
      <c r="O79" s="325" t="s">
        <v>97</v>
      </c>
      <c r="P79" s="327" t="s">
        <v>98</v>
      </c>
      <c r="Q79" s="321"/>
    </row>
    <row r="80" spans="1:17" ht="94.5">
      <c r="A80" s="100"/>
      <c r="B80" s="321"/>
      <c r="C80" s="324"/>
      <c r="D80" s="324"/>
      <c r="E80" s="324"/>
      <c r="F80" s="324"/>
      <c r="G80" s="378"/>
      <c r="H80" s="321"/>
      <c r="I80" s="138" t="s">
        <v>92</v>
      </c>
      <c r="J80" s="138" t="s">
        <v>81</v>
      </c>
      <c r="K80" s="204" t="s">
        <v>103</v>
      </c>
      <c r="L80" s="138" t="s">
        <v>94</v>
      </c>
      <c r="M80" s="204" t="s">
        <v>95</v>
      </c>
      <c r="N80" s="321"/>
      <c r="O80" s="377"/>
      <c r="P80" s="380"/>
      <c r="Q80" s="321"/>
    </row>
    <row r="81" spans="1:17" ht="15.75">
      <c r="A81" s="100"/>
      <c r="B81" s="142">
        <v>1</v>
      </c>
      <c r="C81" s="205">
        <v>2</v>
      </c>
      <c r="D81" s="205">
        <v>3</v>
      </c>
      <c r="E81" s="205">
        <v>4</v>
      </c>
      <c r="F81" s="205">
        <v>5</v>
      </c>
      <c r="G81" s="205">
        <v>6</v>
      </c>
      <c r="H81" s="142">
        <v>7</v>
      </c>
      <c r="I81" s="142">
        <v>8</v>
      </c>
      <c r="J81" s="142">
        <v>9</v>
      </c>
      <c r="K81" s="142">
        <v>10</v>
      </c>
      <c r="L81" s="142">
        <v>11</v>
      </c>
      <c r="M81" s="142">
        <v>12</v>
      </c>
      <c r="N81" s="142">
        <v>13</v>
      </c>
      <c r="O81" s="142">
        <v>14</v>
      </c>
      <c r="P81" s="142">
        <v>15</v>
      </c>
      <c r="Q81" s="142">
        <v>16</v>
      </c>
    </row>
    <row r="82" spans="1:17" ht="68.25" customHeight="1">
      <c r="A82" s="100"/>
      <c r="B82" s="241" t="s">
        <v>63</v>
      </c>
      <c r="C82" s="147" t="s">
        <v>115</v>
      </c>
      <c r="D82" s="183" t="s">
        <v>197</v>
      </c>
      <c r="E82" s="183" t="s">
        <v>197</v>
      </c>
      <c r="F82" s="171" t="s">
        <v>70</v>
      </c>
      <c r="G82" s="171"/>
      <c r="H82" s="192" t="s">
        <v>21</v>
      </c>
      <c r="I82" s="208" t="s">
        <v>22</v>
      </c>
      <c r="J82" s="207">
        <v>792</v>
      </c>
      <c r="K82" s="242">
        <v>40</v>
      </c>
      <c r="L82" s="136"/>
      <c r="M82" s="242">
        <v>40</v>
      </c>
      <c r="N82" s="155">
        <f>K82*0.1</f>
        <v>4</v>
      </c>
      <c r="O82" s="136">
        <v>0</v>
      </c>
      <c r="P82" s="136"/>
      <c r="Q82" s="136"/>
    </row>
    <row r="83" spans="1:17" ht="15.75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1:17" ht="15.75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231"/>
      <c r="O84" s="100"/>
      <c r="P84" s="100"/>
      <c r="Q84" s="100"/>
    </row>
    <row r="85" spans="1:17" ht="15.75">
      <c r="A85" s="100"/>
      <c r="B85" s="329" t="s">
        <v>109</v>
      </c>
      <c r="C85" s="329"/>
      <c r="D85" s="436" t="s">
        <v>150</v>
      </c>
      <c r="E85" s="436"/>
      <c r="F85" s="436"/>
      <c r="G85" s="436"/>
      <c r="H85" s="436"/>
      <c r="I85" s="436"/>
      <c r="J85" s="436"/>
      <c r="K85" s="100"/>
      <c r="L85" s="100" t="s">
        <v>147</v>
      </c>
      <c r="M85" s="100"/>
      <c r="N85" s="330" t="s">
        <v>151</v>
      </c>
      <c r="O85" s="330"/>
      <c r="P85" s="100"/>
      <c r="Q85" s="100"/>
    </row>
    <row r="86" spans="1:17" ht="15.75">
      <c r="A86" s="100"/>
      <c r="B86" s="222" t="str">
        <f>D4</f>
        <v>" 01 "  АПРЕЛЯ   2021г</v>
      </c>
      <c r="C86" s="221"/>
      <c r="D86" s="221"/>
      <c r="E86" s="223" t="s">
        <v>110</v>
      </c>
      <c r="F86" s="223"/>
      <c r="G86" s="223"/>
      <c r="H86" s="331"/>
      <c r="I86" s="331"/>
      <c r="J86" s="221"/>
      <c r="K86" s="100"/>
      <c r="L86" s="223" t="s">
        <v>24</v>
      </c>
      <c r="M86" s="100"/>
      <c r="N86" s="331" t="s">
        <v>112</v>
      </c>
      <c r="O86" s="331"/>
      <c r="P86" s="100"/>
      <c r="Q86" s="100"/>
    </row>
    <row r="87" spans="1:17" ht="15.75">
      <c r="A87" s="100"/>
      <c r="B87" s="221"/>
      <c r="C87" s="221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100"/>
    </row>
    <row r="88" spans="2:16" ht="15.75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</row>
    <row r="89" spans="2:16" ht="15.75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</row>
    <row r="90" spans="2:13" ht="15.75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2:16" ht="15.75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6"/>
      <c r="O91" s="6"/>
      <c r="P91" s="6"/>
    </row>
    <row r="92" spans="2:13" ht="15.75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2:16" ht="15.75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9"/>
      <c r="O93" s="29"/>
      <c r="P93" s="29"/>
    </row>
    <row r="94" spans="2:16" ht="83.25" customHeight="1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30"/>
      <c r="O94" s="30"/>
      <c r="P94" s="30"/>
    </row>
    <row r="95" spans="2:16" ht="61.5" customHeight="1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30"/>
      <c r="O95" s="30"/>
      <c r="P95" s="30"/>
    </row>
    <row r="96" spans="2:16" ht="15.75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1"/>
      <c r="O96" s="21"/>
      <c r="P96" s="21"/>
    </row>
    <row r="97" spans="2:16" ht="15.75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1"/>
      <c r="O97" s="21"/>
      <c r="P97" s="21"/>
    </row>
    <row r="98" spans="2:16" ht="15.75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1"/>
      <c r="O98" s="21"/>
      <c r="P98" s="21"/>
    </row>
    <row r="99" spans="2:16" ht="15.75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1"/>
      <c r="O99" s="21"/>
      <c r="P99" s="21"/>
    </row>
    <row r="100" spans="2:16" ht="15.75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1"/>
      <c r="O100" s="21"/>
      <c r="P100" s="21"/>
    </row>
    <row r="101" spans="2:16" ht="15.75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1"/>
      <c r="O101" s="21"/>
      <c r="P101" s="21"/>
    </row>
    <row r="102" spans="2:13" ht="15.75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2:13" ht="15.75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2:13" ht="15.75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spans="2:13" ht="15.75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spans="2:13" ht="15.75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spans="2:13" ht="15.75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2:16" ht="15.75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9"/>
      <c r="O108" s="29"/>
      <c r="P108" s="29"/>
    </row>
    <row r="109" spans="2:16" ht="29.25" customHeight="1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9"/>
      <c r="O109" s="29"/>
      <c r="P109" s="29"/>
    </row>
    <row r="110" spans="2:16" ht="15.75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9"/>
      <c r="O110" s="29"/>
      <c r="P110" s="29"/>
    </row>
    <row r="111" spans="2:16" ht="15.75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1"/>
      <c r="O111" s="21"/>
      <c r="P111" s="21"/>
    </row>
    <row r="112" spans="2:16" ht="15.75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1"/>
      <c r="O112" s="21"/>
      <c r="P112" s="21"/>
    </row>
    <row r="113" spans="2:13" ht="15.75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</sheetData>
  <sheetProtection/>
  <mergeCells count="145">
    <mergeCell ref="H19:P19"/>
    <mergeCell ref="C2:H2"/>
    <mergeCell ref="B6:E6"/>
    <mergeCell ref="G6:K6"/>
    <mergeCell ref="B7:G7"/>
    <mergeCell ref="H7:J7"/>
    <mergeCell ref="B8:D8"/>
    <mergeCell ref="G8:K8"/>
    <mergeCell ref="D20:D21"/>
    <mergeCell ref="E20:E21"/>
    <mergeCell ref="F20:F21"/>
    <mergeCell ref="F25:F27"/>
    <mergeCell ref="H20:H21"/>
    <mergeCell ref="E51:E52"/>
    <mergeCell ref="H31:H32"/>
    <mergeCell ref="D37:F37"/>
    <mergeCell ref="E45:E46"/>
    <mergeCell ref="F45:F46"/>
    <mergeCell ref="K20:M20"/>
    <mergeCell ref="N20:N21"/>
    <mergeCell ref="O20:O21"/>
    <mergeCell ref="L14:N14"/>
    <mergeCell ref="B17:Q17"/>
    <mergeCell ref="B19:B21"/>
    <mergeCell ref="C19:E19"/>
    <mergeCell ref="F19:G19"/>
    <mergeCell ref="P20:P21"/>
    <mergeCell ref="C20:C21"/>
    <mergeCell ref="Q20:Q21"/>
    <mergeCell ref="B23:B24"/>
    <mergeCell ref="C23:C24"/>
    <mergeCell ref="D23:D24"/>
    <mergeCell ref="E23:E27"/>
    <mergeCell ref="B25:B27"/>
    <mergeCell ref="C25:C27"/>
    <mergeCell ref="D25:D27"/>
    <mergeCell ref="G20:G21"/>
    <mergeCell ref="I20:J20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G31:G32"/>
    <mergeCell ref="I31:J31"/>
    <mergeCell ref="K31:M31"/>
    <mergeCell ref="N31:N32"/>
    <mergeCell ref="O31:O32"/>
    <mergeCell ref="P31:P32"/>
    <mergeCell ref="E34:E35"/>
    <mergeCell ref="L39:N40"/>
    <mergeCell ref="O39:O40"/>
    <mergeCell ref="P39:P40"/>
    <mergeCell ref="B42:Q42"/>
    <mergeCell ref="B44:B46"/>
    <mergeCell ref="C44:E44"/>
    <mergeCell ref="F44:G44"/>
    <mergeCell ref="H44:P44"/>
    <mergeCell ref="C45:C46"/>
    <mergeCell ref="D45:D46"/>
    <mergeCell ref="G45:G46"/>
    <mergeCell ref="H45:H46"/>
    <mergeCell ref="I45:J45"/>
    <mergeCell ref="K45:M45"/>
    <mergeCell ref="N45:N46"/>
    <mergeCell ref="O45:O46"/>
    <mergeCell ref="P45:P46"/>
    <mergeCell ref="Q45:Q46"/>
    <mergeCell ref="B48:B50"/>
    <mergeCell ref="C48:C50"/>
    <mergeCell ref="D48:D50"/>
    <mergeCell ref="F48:F50"/>
    <mergeCell ref="G48:G49"/>
    <mergeCell ref="G50:G52"/>
    <mergeCell ref="B51:B52"/>
    <mergeCell ref="C51:C52"/>
    <mergeCell ref="D51:D52"/>
    <mergeCell ref="F51:F52"/>
    <mergeCell ref="B55:B57"/>
    <mergeCell ref="C55:E55"/>
    <mergeCell ref="F55:G55"/>
    <mergeCell ref="H55:P55"/>
    <mergeCell ref="O56:O57"/>
    <mergeCell ref="P56:P57"/>
    <mergeCell ref="H56:H57"/>
    <mergeCell ref="I56:J56"/>
    <mergeCell ref="K56:M56"/>
    <mergeCell ref="N56:N57"/>
    <mergeCell ref="Q55:Q57"/>
    <mergeCell ref="C56:C57"/>
    <mergeCell ref="D56:D57"/>
    <mergeCell ref="E56:E57"/>
    <mergeCell ref="F56:F57"/>
    <mergeCell ref="G56:G57"/>
    <mergeCell ref="B74:B75"/>
    <mergeCell ref="O63:O64"/>
    <mergeCell ref="B66:Q66"/>
    <mergeCell ref="B68:B70"/>
    <mergeCell ref="C68:E68"/>
    <mergeCell ref="F68:G68"/>
    <mergeCell ref="D74:D75"/>
    <mergeCell ref="C69:C70"/>
    <mergeCell ref="D69:D70"/>
    <mergeCell ref="F69:F70"/>
    <mergeCell ref="L63:N64"/>
    <mergeCell ref="H68:P68"/>
    <mergeCell ref="Q69:Q70"/>
    <mergeCell ref="B72:B73"/>
    <mergeCell ref="C72:C73"/>
    <mergeCell ref="D72:D73"/>
    <mergeCell ref="G69:G70"/>
    <mergeCell ref="E69:E70"/>
    <mergeCell ref="E72:E73"/>
    <mergeCell ref="N69:N70"/>
    <mergeCell ref="C74:C75"/>
    <mergeCell ref="Q78:Q80"/>
    <mergeCell ref="C79:C80"/>
    <mergeCell ref="D79:D80"/>
    <mergeCell ref="E79:E80"/>
    <mergeCell ref="F78:G78"/>
    <mergeCell ref="H78:P78"/>
    <mergeCell ref="P79:P80"/>
    <mergeCell ref="O69:O70"/>
    <mergeCell ref="P69:P70"/>
    <mergeCell ref="F79:F80"/>
    <mergeCell ref="H69:H70"/>
    <mergeCell ref="I69:J69"/>
    <mergeCell ref="K69:M69"/>
    <mergeCell ref="K79:M79"/>
    <mergeCell ref="N79:N80"/>
    <mergeCell ref="O79:O80"/>
    <mergeCell ref="B85:C85"/>
    <mergeCell ref="D85:J85"/>
    <mergeCell ref="N85:O85"/>
    <mergeCell ref="H86:I86"/>
    <mergeCell ref="N86:O86"/>
    <mergeCell ref="G79:G80"/>
    <mergeCell ref="H79:H80"/>
    <mergeCell ref="I79:J79"/>
    <mergeCell ref="B78:B80"/>
    <mergeCell ref="C78:E78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5" r:id="rId1"/>
  <rowBreaks count="4" manualBreakCount="4">
    <brk id="28" max="14" man="1"/>
    <brk id="36" max="16" man="1"/>
    <brk id="61" max="16" man="1"/>
    <brk id="8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Q114"/>
  <sheetViews>
    <sheetView view="pageBreakPreview" zoomScale="80" zoomScaleSheetLayoutView="80" zoomScalePageLayoutView="0" workbookViewId="0" topLeftCell="A79">
      <selection activeCell="K74" sqref="K74"/>
    </sheetView>
  </sheetViews>
  <sheetFormatPr defaultColWidth="8.8515625" defaultRowHeight="12.75"/>
  <cols>
    <col min="1" max="1" width="8.8515625" style="1" customWidth="1"/>
    <col min="2" max="2" width="24.8515625" style="1" customWidth="1"/>
    <col min="3" max="3" width="19.57421875" style="1" customWidth="1"/>
    <col min="4" max="4" width="18.421875" style="1" customWidth="1"/>
    <col min="5" max="7" width="14.7109375" style="1" customWidth="1"/>
    <col min="8" max="8" width="23.00390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15.75">
      <c r="A2" s="100"/>
      <c r="B2" s="100"/>
      <c r="C2" s="352" t="str">
        <f>'Сош № 2'!C2:H2</f>
        <v>МОНИТОРИНГ О ВЫПОЛНЕНИИ МУНИЦИПАЛЬНОГО ЗАДАНИЯ №</v>
      </c>
      <c r="D2" s="352"/>
      <c r="E2" s="352"/>
      <c r="F2" s="352"/>
      <c r="G2" s="352"/>
      <c r="H2" s="364"/>
      <c r="I2" s="115">
        <v>39</v>
      </c>
      <c r="J2" s="100"/>
      <c r="K2" s="100"/>
      <c r="L2" s="100"/>
      <c r="M2" s="100"/>
      <c r="N2" s="100"/>
      <c r="O2" s="100"/>
      <c r="P2" s="100"/>
      <c r="Q2" s="100"/>
    </row>
    <row r="3" spans="1:17" ht="15.75">
      <c r="A3" s="100"/>
      <c r="B3" s="100"/>
      <c r="C3" s="100"/>
      <c r="D3" s="100" t="str">
        <f>'Сош № 2'!D3</f>
        <v>на 2021 год и плановый период 2022 и 2023 годов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15" t="s">
        <v>75</v>
      </c>
      <c r="P3" s="116"/>
      <c r="Q3" s="100"/>
    </row>
    <row r="4" spans="1:17" ht="31.5">
      <c r="A4" s="100"/>
      <c r="B4" s="100"/>
      <c r="C4" s="117" t="s">
        <v>0</v>
      </c>
      <c r="D4" s="118" t="str">
        <f>'Сош № 2'!D4</f>
        <v>" 01 "  АПРЕЛЯ   2021г</v>
      </c>
      <c r="E4" s="100"/>
      <c r="F4" s="100"/>
      <c r="G4" s="100"/>
      <c r="H4" s="100"/>
      <c r="I4" s="100"/>
      <c r="J4" s="100"/>
      <c r="K4" s="100"/>
      <c r="L4" s="100"/>
      <c r="M4" s="100"/>
      <c r="N4" s="119" t="s">
        <v>76</v>
      </c>
      <c r="O4" s="120" t="s">
        <v>85</v>
      </c>
      <c r="P4" s="116"/>
      <c r="Q4" s="100"/>
    </row>
    <row r="5" spans="1:17" ht="15.7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 t="s">
        <v>77</v>
      </c>
      <c r="O5" s="121">
        <f>'Сош № 2'!O5</f>
        <v>44287</v>
      </c>
      <c r="P5" s="122"/>
      <c r="Q5" s="100"/>
    </row>
    <row r="6" spans="1:17" ht="30.75" customHeight="1">
      <c r="A6" s="100"/>
      <c r="B6" s="365" t="s">
        <v>86</v>
      </c>
      <c r="C6" s="365"/>
      <c r="D6" s="365"/>
      <c r="E6" s="365"/>
      <c r="F6" s="124"/>
      <c r="G6" s="366" t="s">
        <v>145</v>
      </c>
      <c r="H6" s="366"/>
      <c r="I6" s="366"/>
      <c r="J6" s="366"/>
      <c r="K6" s="366"/>
      <c r="L6" s="100"/>
      <c r="M6" s="100"/>
      <c r="N6" s="119" t="s">
        <v>78</v>
      </c>
      <c r="O6" s="115"/>
      <c r="P6" s="116"/>
      <c r="Q6" s="100"/>
    </row>
    <row r="7" spans="1:17" ht="28.5" customHeight="1">
      <c r="A7" s="100"/>
      <c r="B7" s="365" t="s">
        <v>87</v>
      </c>
      <c r="C7" s="365"/>
      <c r="D7" s="365"/>
      <c r="E7" s="365"/>
      <c r="F7" s="365"/>
      <c r="G7" s="365"/>
      <c r="H7" s="365" t="s">
        <v>1</v>
      </c>
      <c r="I7" s="365"/>
      <c r="J7" s="365"/>
      <c r="K7" s="125"/>
      <c r="L7" s="100"/>
      <c r="M7" s="100"/>
      <c r="N7" s="100" t="s">
        <v>79</v>
      </c>
      <c r="O7" s="115"/>
      <c r="P7" s="116"/>
      <c r="Q7" s="100"/>
    </row>
    <row r="8" spans="1:17" ht="24" customHeight="1">
      <c r="A8" s="100"/>
      <c r="B8" s="367" t="s">
        <v>2</v>
      </c>
      <c r="C8" s="367"/>
      <c r="D8" s="367"/>
      <c r="E8" s="126"/>
      <c r="F8" s="126"/>
      <c r="G8" s="368" t="s">
        <v>25</v>
      </c>
      <c r="H8" s="368"/>
      <c r="I8" s="368"/>
      <c r="J8" s="368"/>
      <c r="K8" s="368"/>
      <c r="L8" s="127"/>
      <c r="M8" s="100"/>
      <c r="N8" s="100" t="s">
        <v>79</v>
      </c>
      <c r="O8" s="115"/>
      <c r="P8" s="116"/>
      <c r="Q8" s="100"/>
    </row>
    <row r="9" spans="1:17" ht="15.75">
      <c r="A9" s="100"/>
      <c r="B9" s="100" t="s">
        <v>3</v>
      </c>
      <c r="C9" s="100"/>
      <c r="D9" s="100" t="str">
        <f>'свод школы'!D9</f>
        <v>Квартальная</v>
      </c>
      <c r="E9" s="100"/>
      <c r="F9" s="100"/>
      <c r="G9" s="100"/>
      <c r="H9" s="100"/>
      <c r="I9" s="100"/>
      <c r="J9" s="100"/>
      <c r="K9" s="100"/>
      <c r="L9" s="100"/>
      <c r="M9" s="100"/>
      <c r="N9" s="100" t="s">
        <v>79</v>
      </c>
      <c r="O9" s="115"/>
      <c r="P9" s="116"/>
      <c r="Q9" s="100"/>
    </row>
    <row r="10" spans="1:17" ht="15.75">
      <c r="A10" s="100"/>
      <c r="B10" s="100"/>
      <c r="C10" s="100" t="s">
        <v>215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15"/>
      <c r="P10" s="116"/>
      <c r="Q10" s="100"/>
    </row>
    <row r="11" spans="1:17" ht="15.7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</row>
    <row r="12" spans="1:17" ht="15.75">
      <c r="A12" s="100"/>
      <c r="B12" s="114"/>
      <c r="C12" s="125" t="s">
        <v>4</v>
      </c>
      <c r="D12" s="100"/>
      <c r="E12" s="100"/>
      <c r="F12" s="100"/>
      <c r="G12" s="100"/>
      <c r="H12" s="100"/>
      <c r="I12" s="128"/>
      <c r="J12" s="100"/>
      <c r="K12" s="100"/>
      <c r="L12" s="100"/>
      <c r="M12" s="100"/>
      <c r="N12" s="100"/>
      <c r="O12" s="100"/>
      <c r="P12" s="100"/>
      <c r="Q12" s="100"/>
    </row>
    <row r="13" spans="1:17" ht="15.75">
      <c r="A13" s="100"/>
      <c r="B13" s="114"/>
      <c r="C13" s="117" t="s">
        <v>5</v>
      </c>
      <c r="D13" s="33">
        <v>1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1:17" ht="52.5" customHeight="1">
      <c r="A14" s="100"/>
      <c r="B14" s="129" t="s">
        <v>6</v>
      </c>
      <c r="C14" s="100"/>
      <c r="D14" s="100"/>
      <c r="E14" s="100"/>
      <c r="F14" s="100"/>
      <c r="G14" s="100"/>
      <c r="H14" s="100"/>
      <c r="I14" s="100"/>
      <c r="J14" s="100"/>
      <c r="K14" s="100"/>
      <c r="L14" s="362" t="s">
        <v>80</v>
      </c>
      <c r="M14" s="362"/>
      <c r="N14" s="363"/>
      <c r="O14" s="130" t="s">
        <v>67</v>
      </c>
      <c r="P14" s="131"/>
      <c r="Q14" s="131"/>
    </row>
    <row r="15" spans="1:17" ht="18" customHeight="1">
      <c r="A15" s="100"/>
      <c r="B15" s="34" t="s">
        <v>26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23"/>
      <c r="O15" s="132"/>
      <c r="P15" s="132"/>
      <c r="Q15" s="114"/>
    </row>
    <row r="16" spans="1:17" ht="15.75">
      <c r="A16" s="100"/>
      <c r="B16" s="125" t="s">
        <v>101</v>
      </c>
      <c r="C16" s="100"/>
      <c r="D16" s="100"/>
      <c r="E16" s="34" t="s">
        <v>27</v>
      </c>
      <c r="F16" s="34"/>
      <c r="G16" s="34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17" ht="15.75">
      <c r="A17" s="100"/>
      <c r="B17" s="351" t="s">
        <v>88</v>
      </c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</row>
    <row r="18" spans="1:17" ht="15.75">
      <c r="A18" s="100"/>
      <c r="B18" s="133" t="s">
        <v>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16"/>
    </row>
    <row r="19" spans="1:17" ht="66.75" customHeight="1">
      <c r="A19" s="100"/>
      <c r="B19" s="320" t="s">
        <v>89</v>
      </c>
      <c r="C19" s="332" t="s">
        <v>8</v>
      </c>
      <c r="D19" s="333"/>
      <c r="E19" s="334"/>
      <c r="F19" s="332" t="s">
        <v>82</v>
      </c>
      <c r="G19" s="334"/>
      <c r="H19" s="332" t="s">
        <v>9</v>
      </c>
      <c r="I19" s="333"/>
      <c r="J19" s="333"/>
      <c r="K19" s="333"/>
      <c r="L19" s="333"/>
      <c r="M19" s="333"/>
      <c r="N19" s="333"/>
      <c r="O19" s="333"/>
      <c r="P19" s="334"/>
      <c r="Q19" s="134"/>
    </row>
    <row r="20" spans="1:17" ht="36.75" customHeight="1">
      <c r="A20" s="100"/>
      <c r="B20" s="321"/>
      <c r="C20" s="323" t="s">
        <v>164</v>
      </c>
      <c r="D20" s="323" t="s">
        <v>165</v>
      </c>
      <c r="E20" s="323" t="s">
        <v>10</v>
      </c>
      <c r="F20" s="323" t="s">
        <v>174</v>
      </c>
      <c r="G20" s="323" t="s">
        <v>10</v>
      </c>
      <c r="H20" s="320" t="s">
        <v>90</v>
      </c>
      <c r="I20" s="332" t="s">
        <v>91</v>
      </c>
      <c r="J20" s="334"/>
      <c r="K20" s="332" t="s">
        <v>83</v>
      </c>
      <c r="L20" s="333"/>
      <c r="M20" s="334"/>
      <c r="N20" s="320" t="s">
        <v>96</v>
      </c>
      <c r="O20" s="325" t="s">
        <v>97</v>
      </c>
      <c r="P20" s="320" t="s">
        <v>98</v>
      </c>
      <c r="Q20" s="360"/>
    </row>
    <row r="21" spans="1:17" ht="102" customHeight="1">
      <c r="A21" s="100"/>
      <c r="B21" s="322"/>
      <c r="C21" s="324"/>
      <c r="D21" s="324"/>
      <c r="E21" s="324"/>
      <c r="F21" s="324"/>
      <c r="G21" s="324"/>
      <c r="H21" s="322"/>
      <c r="I21" s="137" t="s">
        <v>92</v>
      </c>
      <c r="J21" s="137" t="s">
        <v>81</v>
      </c>
      <c r="K21" s="138" t="s">
        <v>93</v>
      </c>
      <c r="L21" s="138" t="s">
        <v>94</v>
      </c>
      <c r="M21" s="138" t="s">
        <v>95</v>
      </c>
      <c r="N21" s="322"/>
      <c r="O21" s="326"/>
      <c r="P21" s="322"/>
      <c r="Q21" s="360"/>
    </row>
    <row r="22" spans="1:17" ht="18.75" customHeight="1">
      <c r="A22" s="100"/>
      <c r="B22" s="139">
        <v>1</v>
      </c>
      <c r="C22" s="140">
        <v>2</v>
      </c>
      <c r="D22" s="140">
        <v>3</v>
      </c>
      <c r="E22" s="141">
        <v>4</v>
      </c>
      <c r="F22" s="141">
        <v>5</v>
      </c>
      <c r="G22" s="141">
        <v>6</v>
      </c>
      <c r="H22" s="139">
        <v>7</v>
      </c>
      <c r="I22" s="142">
        <v>8</v>
      </c>
      <c r="J22" s="142">
        <v>9</v>
      </c>
      <c r="K22" s="142">
        <v>10</v>
      </c>
      <c r="L22" s="142">
        <v>11</v>
      </c>
      <c r="M22" s="142">
        <v>12</v>
      </c>
      <c r="N22" s="139">
        <v>13</v>
      </c>
      <c r="O22" s="139">
        <v>14</v>
      </c>
      <c r="P22" s="139">
        <v>15</v>
      </c>
      <c r="Q22" s="135"/>
    </row>
    <row r="23" spans="1:17" ht="27.75" customHeight="1">
      <c r="A23" s="100"/>
      <c r="B23" s="341" t="s">
        <v>65</v>
      </c>
      <c r="C23" s="369" t="s">
        <v>115</v>
      </c>
      <c r="D23" s="337" t="s">
        <v>184</v>
      </c>
      <c r="E23" s="374"/>
      <c r="F23" s="374" t="s">
        <v>58</v>
      </c>
      <c r="G23" s="146"/>
      <c r="H23" s="147" t="s">
        <v>12</v>
      </c>
      <c r="I23" s="148" t="s">
        <v>13</v>
      </c>
      <c r="J23" s="137"/>
      <c r="K23" s="136">
        <v>100</v>
      </c>
      <c r="L23" s="136"/>
      <c r="M23" s="136">
        <f>K23</f>
        <v>100</v>
      </c>
      <c r="N23" s="136">
        <f>K23*0.1</f>
        <v>10</v>
      </c>
      <c r="O23" s="136">
        <v>0</v>
      </c>
      <c r="P23" s="136"/>
      <c r="Q23" s="135"/>
    </row>
    <row r="24" spans="1:17" ht="51.75" customHeight="1">
      <c r="A24" s="100"/>
      <c r="B24" s="342"/>
      <c r="C24" s="371"/>
      <c r="D24" s="339"/>
      <c r="E24" s="375"/>
      <c r="F24" s="375"/>
      <c r="G24" s="153"/>
      <c r="H24" s="147" t="s">
        <v>15</v>
      </c>
      <c r="I24" s="148" t="s">
        <v>13</v>
      </c>
      <c r="J24" s="137"/>
      <c r="K24" s="155">
        <v>80</v>
      </c>
      <c r="L24" s="155"/>
      <c r="M24" s="155">
        <f>K24</f>
        <v>80</v>
      </c>
      <c r="N24" s="155">
        <f>K24*0.1</f>
        <v>8</v>
      </c>
      <c r="O24" s="136">
        <v>0</v>
      </c>
      <c r="P24" s="136"/>
      <c r="Q24" s="135"/>
    </row>
    <row r="25" spans="1:17" ht="41.25" customHeight="1">
      <c r="A25" s="100"/>
      <c r="B25" s="424" t="s">
        <v>66</v>
      </c>
      <c r="C25" s="427" t="s">
        <v>14</v>
      </c>
      <c r="D25" s="430" t="s">
        <v>32</v>
      </c>
      <c r="E25" s="375"/>
      <c r="F25" s="375"/>
      <c r="G25" s="153"/>
      <c r="H25" s="147" t="s">
        <v>196</v>
      </c>
      <c r="I25" s="148" t="s">
        <v>13</v>
      </c>
      <c r="J25" s="137"/>
      <c r="K25" s="136">
        <v>75</v>
      </c>
      <c r="L25" s="136"/>
      <c r="M25" s="136">
        <f>K25</f>
        <v>75</v>
      </c>
      <c r="N25" s="155">
        <f>K25*0.1</f>
        <v>7.5</v>
      </c>
      <c r="O25" s="136">
        <v>0</v>
      </c>
      <c r="P25" s="136"/>
      <c r="Q25" s="135"/>
    </row>
    <row r="26" spans="1:17" ht="60.75" customHeight="1">
      <c r="A26" s="100"/>
      <c r="B26" s="425"/>
      <c r="C26" s="428"/>
      <c r="D26" s="431"/>
      <c r="E26" s="375"/>
      <c r="F26" s="375"/>
      <c r="G26" s="153"/>
      <c r="H26" s="147" t="s">
        <v>41</v>
      </c>
      <c r="I26" s="148" t="s">
        <v>13</v>
      </c>
      <c r="J26" s="137"/>
      <c r="K26" s="155">
        <v>100</v>
      </c>
      <c r="L26" s="155"/>
      <c r="M26" s="155">
        <f>K26</f>
        <v>100</v>
      </c>
      <c r="N26" s="155">
        <f>K26*0.1</f>
        <v>10</v>
      </c>
      <c r="O26" s="136">
        <v>0</v>
      </c>
      <c r="P26" s="136"/>
      <c r="Q26" s="135"/>
    </row>
    <row r="27" spans="1:17" ht="72.75" customHeight="1">
      <c r="A27" s="100"/>
      <c r="B27" s="426"/>
      <c r="C27" s="429"/>
      <c r="D27" s="432"/>
      <c r="E27" s="376"/>
      <c r="F27" s="376"/>
      <c r="G27" s="160"/>
      <c r="H27" s="161" t="s">
        <v>17</v>
      </c>
      <c r="I27" s="162" t="s">
        <v>18</v>
      </c>
      <c r="J27" s="163"/>
      <c r="K27" s="242">
        <v>0</v>
      </c>
      <c r="L27" s="242"/>
      <c r="M27" s="136">
        <f>K27</f>
        <v>0</v>
      </c>
      <c r="N27" s="155">
        <f>K27*0.01</f>
        <v>0</v>
      </c>
      <c r="O27" s="136">
        <f>K27-M27-N27</f>
        <v>0</v>
      </c>
      <c r="P27" s="136"/>
      <c r="Q27" s="116"/>
    </row>
    <row r="28" spans="1:17" ht="15.75">
      <c r="A28" s="100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</row>
    <row r="29" spans="1:17" ht="15.75">
      <c r="A29" s="100"/>
      <c r="B29" s="133" t="s">
        <v>19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00"/>
    </row>
    <row r="30" spans="1:17" ht="69.75" customHeight="1">
      <c r="A30" s="100"/>
      <c r="B30" s="320" t="s">
        <v>89</v>
      </c>
      <c r="C30" s="332" t="s">
        <v>8</v>
      </c>
      <c r="D30" s="333"/>
      <c r="E30" s="334"/>
      <c r="F30" s="332" t="s">
        <v>82</v>
      </c>
      <c r="G30" s="334"/>
      <c r="H30" s="332" t="s">
        <v>20</v>
      </c>
      <c r="I30" s="333"/>
      <c r="J30" s="333"/>
      <c r="K30" s="333"/>
      <c r="L30" s="333"/>
      <c r="M30" s="333"/>
      <c r="N30" s="333"/>
      <c r="O30" s="333"/>
      <c r="P30" s="333"/>
      <c r="Q30" s="320" t="s">
        <v>84</v>
      </c>
    </row>
    <row r="31" spans="1:17" ht="35.25" customHeight="1">
      <c r="A31" s="100"/>
      <c r="B31" s="321"/>
      <c r="C31" s="323" t="s">
        <v>164</v>
      </c>
      <c r="D31" s="323" t="s">
        <v>165</v>
      </c>
      <c r="E31" s="323" t="s">
        <v>10</v>
      </c>
      <c r="F31" s="323" t="s">
        <v>174</v>
      </c>
      <c r="G31" s="323" t="s">
        <v>10</v>
      </c>
      <c r="H31" s="320" t="s">
        <v>90</v>
      </c>
      <c r="I31" s="332" t="s">
        <v>99</v>
      </c>
      <c r="J31" s="334"/>
      <c r="K31" s="358" t="s">
        <v>83</v>
      </c>
      <c r="L31" s="358"/>
      <c r="M31" s="358"/>
      <c r="N31" s="358" t="s">
        <v>96</v>
      </c>
      <c r="O31" s="359" t="s">
        <v>97</v>
      </c>
      <c r="P31" s="332" t="s">
        <v>98</v>
      </c>
      <c r="Q31" s="321"/>
    </row>
    <row r="32" spans="1:17" ht="104.25" customHeight="1">
      <c r="A32" s="100"/>
      <c r="B32" s="322"/>
      <c r="C32" s="324"/>
      <c r="D32" s="324"/>
      <c r="E32" s="324"/>
      <c r="F32" s="324"/>
      <c r="G32" s="324"/>
      <c r="H32" s="322"/>
      <c r="I32" s="137" t="s">
        <v>92</v>
      </c>
      <c r="J32" s="137" t="s">
        <v>81</v>
      </c>
      <c r="K32" s="137" t="s">
        <v>93</v>
      </c>
      <c r="L32" s="137" t="s">
        <v>94</v>
      </c>
      <c r="M32" s="137" t="s">
        <v>95</v>
      </c>
      <c r="N32" s="358"/>
      <c r="O32" s="359"/>
      <c r="P32" s="332"/>
      <c r="Q32" s="322"/>
    </row>
    <row r="33" spans="1:17" ht="22.5" customHeight="1">
      <c r="A33" s="100"/>
      <c r="B33" s="166">
        <v>1</v>
      </c>
      <c r="C33" s="140">
        <v>2</v>
      </c>
      <c r="D33" s="140">
        <v>3</v>
      </c>
      <c r="E33" s="141">
        <v>4</v>
      </c>
      <c r="F33" s="141">
        <v>5</v>
      </c>
      <c r="G33" s="141">
        <v>6</v>
      </c>
      <c r="H33" s="139">
        <v>7</v>
      </c>
      <c r="I33" s="142">
        <v>8</v>
      </c>
      <c r="J33" s="142">
        <v>9</v>
      </c>
      <c r="K33" s="142">
        <v>10</v>
      </c>
      <c r="L33" s="142">
        <v>11</v>
      </c>
      <c r="M33" s="142">
        <v>12</v>
      </c>
      <c r="N33" s="139">
        <v>13</v>
      </c>
      <c r="O33" s="139">
        <v>14</v>
      </c>
      <c r="P33" s="139">
        <v>15</v>
      </c>
      <c r="Q33" s="139">
        <v>16</v>
      </c>
    </row>
    <row r="34" spans="1:17" ht="67.5" customHeight="1">
      <c r="A34" s="100"/>
      <c r="B34" s="167" t="s">
        <v>65</v>
      </c>
      <c r="C34" s="229" t="s">
        <v>121</v>
      </c>
      <c r="D34" s="237" t="s">
        <v>180</v>
      </c>
      <c r="E34" s="374"/>
      <c r="F34" s="145" t="s">
        <v>70</v>
      </c>
      <c r="G34" s="171"/>
      <c r="H34" s="172" t="s">
        <v>21</v>
      </c>
      <c r="I34" s="173" t="s">
        <v>22</v>
      </c>
      <c r="J34" s="137">
        <v>792</v>
      </c>
      <c r="K34" s="174">
        <v>181</v>
      </c>
      <c r="L34" s="165"/>
      <c r="M34" s="174">
        <v>182</v>
      </c>
      <c r="N34" s="155">
        <f>K34*0.1</f>
        <v>18.1</v>
      </c>
      <c r="O34" s="136">
        <v>0</v>
      </c>
      <c r="P34" s="136"/>
      <c r="Q34" s="136"/>
    </row>
    <row r="35" spans="1:17" ht="56.25" customHeight="1">
      <c r="A35" s="100"/>
      <c r="B35" s="175" t="s">
        <v>66</v>
      </c>
      <c r="C35" s="229" t="s">
        <v>14</v>
      </c>
      <c r="D35" s="147" t="s">
        <v>32</v>
      </c>
      <c r="E35" s="376"/>
      <c r="F35" s="170" t="s">
        <v>70</v>
      </c>
      <c r="G35" s="160"/>
      <c r="H35" s="172" t="s">
        <v>21</v>
      </c>
      <c r="I35" s="173" t="s">
        <v>22</v>
      </c>
      <c r="J35" s="137">
        <v>792</v>
      </c>
      <c r="K35" s="242">
        <v>5</v>
      </c>
      <c r="L35" s="136"/>
      <c r="M35" s="242">
        <v>5</v>
      </c>
      <c r="N35" s="155">
        <f>K35*0.1</f>
        <v>0.5</v>
      </c>
      <c r="O35" s="136">
        <v>0</v>
      </c>
      <c r="P35" s="136"/>
      <c r="Q35" s="136"/>
    </row>
    <row r="36" spans="1:17" ht="15.75">
      <c r="A36" s="116"/>
      <c r="B36" s="178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1:17" ht="15.75">
      <c r="A37" s="116"/>
      <c r="B37" s="179"/>
      <c r="C37" s="100"/>
      <c r="D37" s="352"/>
      <c r="E37" s="352"/>
      <c r="F37" s="352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1:17" ht="15.75">
      <c r="A38" s="116"/>
      <c r="B38" s="179"/>
      <c r="C38" s="117" t="s">
        <v>5</v>
      </c>
      <c r="D38" s="53">
        <v>2</v>
      </c>
      <c r="E38" s="100"/>
      <c r="F38" s="100"/>
      <c r="G38" s="100"/>
      <c r="H38" s="100"/>
      <c r="I38" s="100"/>
      <c r="J38" s="100"/>
      <c r="K38" s="100"/>
      <c r="L38" s="100"/>
      <c r="M38" s="116"/>
      <c r="N38" s="116"/>
      <c r="O38" s="100"/>
      <c r="P38" s="100"/>
      <c r="Q38" s="116"/>
    </row>
    <row r="39" spans="1:17" ht="28.5" customHeight="1">
      <c r="A39" s="100"/>
      <c r="B39" s="129" t="s">
        <v>100</v>
      </c>
      <c r="C39" s="100"/>
      <c r="D39" s="100"/>
      <c r="E39" s="100"/>
      <c r="F39" s="100"/>
      <c r="G39" s="100"/>
      <c r="H39" s="100"/>
      <c r="I39" s="100"/>
      <c r="J39" s="100"/>
      <c r="K39" s="100"/>
      <c r="L39" s="353" t="s">
        <v>80</v>
      </c>
      <c r="M39" s="353"/>
      <c r="N39" s="354"/>
      <c r="O39" s="355" t="s">
        <v>68</v>
      </c>
      <c r="P39" s="357"/>
      <c r="Q39" s="131"/>
    </row>
    <row r="40" spans="1:17" ht="15.75" customHeight="1">
      <c r="A40" s="100"/>
      <c r="B40" s="51" t="s">
        <v>35</v>
      </c>
      <c r="C40" s="100"/>
      <c r="D40" s="100"/>
      <c r="E40" s="100"/>
      <c r="F40" s="100"/>
      <c r="G40" s="100"/>
      <c r="H40" s="100"/>
      <c r="I40" s="100"/>
      <c r="J40" s="100"/>
      <c r="K40" s="100"/>
      <c r="L40" s="353"/>
      <c r="M40" s="353"/>
      <c r="N40" s="354"/>
      <c r="O40" s="356"/>
      <c r="P40" s="357"/>
      <c r="Q40" s="180"/>
    </row>
    <row r="41" spans="1:17" ht="15.75">
      <c r="A41" s="100"/>
      <c r="B41" s="125" t="s">
        <v>101</v>
      </c>
      <c r="C41" s="100"/>
      <c r="D41" s="100"/>
      <c r="E41" s="34" t="s">
        <v>27</v>
      </c>
      <c r="F41" s="34"/>
      <c r="G41" s="34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1:17" ht="20.25" customHeight="1">
      <c r="A42" s="100"/>
      <c r="B42" s="351" t="s">
        <v>88</v>
      </c>
      <c r="C42" s="351"/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</row>
    <row r="43" spans="1:17" ht="15.75">
      <c r="A43" s="100"/>
      <c r="B43" s="181" t="s">
        <v>102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16"/>
    </row>
    <row r="44" spans="1:17" ht="67.5" customHeight="1">
      <c r="A44" s="100"/>
      <c r="B44" s="320" t="s">
        <v>89</v>
      </c>
      <c r="C44" s="332" t="s">
        <v>8</v>
      </c>
      <c r="D44" s="333"/>
      <c r="E44" s="334"/>
      <c r="F44" s="335" t="s">
        <v>82</v>
      </c>
      <c r="G44" s="336"/>
      <c r="H44" s="332" t="s">
        <v>9</v>
      </c>
      <c r="I44" s="333"/>
      <c r="J44" s="333"/>
      <c r="K44" s="333"/>
      <c r="L44" s="333"/>
      <c r="M44" s="333"/>
      <c r="N44" s="333"/>
      <c r="O44" s="333"/>
      <c r="P44" s="334"/>
      <c r="Q44" s="134"/>
    </row>
    <row r="45" spans="1:17" ht="33.75" customHeight="1">
      <c r="A45" s="100"/>
      <c r="B45" s="321"/>
      <c r="C45" s="323" t="s">
        <v>164</v>
      </c>
      <c r="D45" s="323" t="s">
        <v>167</v>
      </c>
      <c r="E45" s="323" t="s">
        <v>165</v>
      </c>
      <c r="F45" s="323" t="s">
        <v>174</v>
      </c>
      <c r="G45" s="323" t="s">
        <v>10</v>
      </c>
      <c r="H45" s="320" t="s">
        <v>90</v>
      </c>
      <c r="I45" s="332" t="s">
        <v>99</v>
      </c>
      <c r="J45" s="334"/>
      <c r="K45" s="332" t="s">
        <v>83</v>
      </c>
      <c r="L45" s="333"/>
      <c r="M45" s="334"/>
      <c r="N45" s="320" t="s">
        <v>96</v>
      </c>
      <c r="O45" s="325" t="s">
        <v>104</v>
      </c>
      <c r="P45" s="320" t="s">
        <v>98</v>
      </c>
      <c r="Q45" s="340"/>
    </row>
    <row r="46" spans="1:17" ht="94.5">
      <c r="A46" s="100"/>
      <c r="B46" s="322"/>
      <c r="C46" s="324"/>
      <c r="D46" s="324"/>
      <c r="E46" s="324"/>
      <c r="F46" s="324"/>
      <c r="G46" s="324"/>
      <c r="H46" s="322"/>
      <c r="I46" s="137" t="s">
        <v>92</v>
      </c>
      <c r="J46" s="137" t="s">
        <v>81</v>
      </c>
      <c r="K46" s="138" t="s">
        <v>93</v>
      </c>
      <c r="L46" s="138" t="s">
        <v>94</v>
      </c>
      <c r="M46" s="138" t="s">
        <v>95</v>
      </c>
      <c r="N46" s="322"/>
      <c r="O46" s="326"/>
      <c r="P46" s="322"/>
      <c r="Q46" s="340"/>
    </row>
    <row r="47" spans="1:17" ht="15.75">
      <c r="A47" s="100"/>
      <c r="B47" s="139">
        <v>1</v>
      </c>
      <c r="C47" s="140">
        <v>2</v>
      </c>
      <c r="D47" s="140">
        <v>3</v>
      </c>
      <c r="E47" s="141">
        <v>4</v>
      </c>
      <c r="F47" s="141">
        <v>5</v>
      </c>
      <c r="G47" s="141">
        <v>6</v>
      </c>
      <c r="H47" s="139">
        <v>7</v>
      </c>
      <c r="I47" s="142">
        <v>8</v>
      </c>
      <c r="J47" s="142">
        <v>9</v>
      </c>
      <c r="K47" s="142">
        <v>10</v>
      </c>
      <c r="L47" s="142">
        <v>11</v>
      </c>
      <c r="M47" s="142">
        <v>12</v>
      </c>
      <c r="N47" s="139">
        <v>13</v>
      </c>
      <c r="O47" s="139">
        <v>14</v>
      </c>
      <c r="P47" s="139">
        <v>15</v>
      </c>
      <c r="Q47" s="182"/>
    </row>
    <row r="48" spans="1:17" ht="30" customHeight="1">
      <c r="A48" s="100"/>
      <c r="B48" s="341" t="s">
        <v>61</v>
      </c>
      <c r="C48" s="320" t="s">
        <v>11</v>
      </c>
      <c r="D48" s="337" t="s">
        <v>180</v>
      </c>
      <c r="E48" s="337" t="s">
        <v>180</v>
      </c>
      <c r="F48" s="337" t="s">
        <v>70</v>
      </c>
      <c r="G48" s="337"/>
      <c r="H48" s="147" t="s">
        <v>12</v>
      </c>
      <c r="I48" s="148" t="s">
        <v>13</v>
      </c>
      <c r="J48" s="137"/>
      <c r="K48" s="136">
        <v>100</v>
      </c>
      <c r="L48" s="136"/>
      <c r="M48" s="136">
        <f>K48</f>
        <v>100</v>
      </c>
      <c r="N48" s="136">
        <f>K48*0.1</f>
        <v>10</v>
      </c>
      <c r="O48" s="136">
        <v>0</v>
      </c>
      <c r="P48" s="136"/>
      <c r="Q48" s="182"/>
    </row>
    <row r="49" spans="1:17" ht="54.75" customHeight="1">
      <c r="A49" s="100"/>
      <c r="B49" s="361"/>
      <c r="C49" s="321"/>
      <c r="D49" s="338"/>
      <c r="E49" s="338"/>
      <c r="F49" s="338"/>
      <c r="G49" s="338"/>
      <c r="H49" s="147" t="s">
        <v>15</v>
      </c>
      <c r="I49" s="148" t="s">
        <v>13</v>
      </c>
      <c r="J49" s="137"/>
      <c r="K49" s="155">
        <v>80</v>
      </c>
      <c r="L49" s="263"/>
      <c r="M49" s="155">
        <f>K49</f>
        <v>80</v>
      </c>
      <c r="N49" s="155">
        <f>K49*0.1</f>
        <v>8</v>
      </c>
      <c r="O49" s="136">
        <v>0</v>
      </c>
      <c r="P49" s="136"/>
      <c r="Q49" s="182"/>
    </row>
    <row r="50" spans="1:17" ht="36" customHeight="1">
      <c r="A50" s="100"/>
      <c r="B50" s="342"/>
      <c r="C50" s="322"/>
      <c r="D50" s="339"/>
      <c r="E50" s="339"/>
      <c r="F50" s="339"/>
      <c r="G50" s="338"/>
      <c r="H50" s="147" t="s">
        <v>16</v>
      </c>
      <c r="I50" s="148" t="s">
        <v>13</v>
      </c>
      <c r="J50" s="137"/>
      <c r="K50" s="155">
        <v>75</v>
      </c>
      <c r="L50" s="155"/>
      <c r="M50" s="155">
        <f>K50</f>
        <v>75</v>
      </c>
      <c r="N50" s="155">
        <f>K50*0.1</f>
        <v>7.5</v>
      </c>
      <c r="O50" s="136">
        <v>0</v>
      </c>
      <c r="P50" s="136"/>
      <c r="Q50" s="182"/>
    </row>
    <row r="51" spans="1:17" ht="60">
      <c r="A51" s="100"/>
      <c r="B51" s="424" t="s">
        <v>62</v>
      </c>
      <c r="C51" s="433" t="s">
        <v>14</v>
      </c>
      <c r="D51" s="433" t="s">
        <v>180</v>
      </c>
      <c r="E51" s="433" t="s">
        <v>32</v>
      </c>
      <c r="F51" s="337" t="s">
        <v>70</v>
      </c>
      <c r="G51" s="338"/>
      <c r="H51" s="147" t="s">
        <v>41</v>
      </c>
      <c r="I51" s="148" t="s">
        <v>13</v>
      </c>
      <c r="J51" s="137"/>
      <c r="K51" s="136">
        <v>100</v>
      </c>
      <c r="L51" s="136"/>
      <c r="M51" s="136">
        <f>K51</f>
        <v>100</v>
      </c>
      <c r="N51" s="155">
        <f>K51*0.1</f>
        <v>10</v>
      </c>
      <c r="O51" s="136">
        <v>0</v>
      </c>
      <c r="P51" s="136"/>
      <c r="Q51" s="182"/>
    </row>
    <row r="52" spans="1:17" ht="96">
      <c r="A52" s="100"/>
      <c r="B52" s="426"/>
      <c r="C52" s="434"/>
      <c r="D52" s="434"/>
      <c r="E52" s="434"/>
      <c r="F52" s="339"/>
      <c r="G52" s="339"/>
      <c r="H52" s="161" t="s">
        <v>17</v>
      </c>
      <c r="I52" s="162" t="s">
        <v>18</v>
      </c>
      <c r="J52" s="163"/>
      <c r="K52" s="242">
        <v>0</v>
      </c>
      <c r="L52" s="242"/>
      <c r="M52" s="136">
        <f>K52</f>
        <v>0</v>
      </c>
      <c r="N52" s="155">
        <f>K52*0.1</f>
        <v>0</v>
      </c>
      <c r="O52" s="136">
        <f>K52-M52-N52</f>
        <v>0</v>
      </c>
      <c r="P52" s="136"/>
      <c r="Q52" s="190"/>
    </row>
    <row r="53" spans="1:17" ht="15.75" customHeight="1">
      <c r="A53" s="100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</row>
    <row r="54" spans="1:17" ht="15.75" customHeight="1">
      <c r="A54" s="100"/>
      <c r="B54" s="181" t="s">
        <v>19</v>
      </c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00"/>
    </row>
    <row r="55" spans="1:17" ht="70.5" customHeight="1">
      <c r="A55" s="100"/>
      <c r="B55" s="320" t="s">
        <v>89</v>
      </c>
      <c r="C55" s="332" t="s">
        <v>8</v>
      </c>
      <c r="D55" s="333"/>
      <c r="E55" s="334"/>
      <c r="F55" s="335" t="s">
        <v>82</v>
      </c>
      <c r="G55" s="336"/>
      <c r="H55" s="332" t="s">
        <v>20</v>
      </c>
      <c r="I55" s="333"/>
      <c r="J55" s="333"/>
      <c r="K55" s="333"/>
      <c r="L55" s="333"/>
      <c r="M55" s="333"/>
      <c r="N55" s="333"/>
      <c r="O55" s="333"/>
      <c r="P55" s="334"/>
      <c r="Q55" s="320" t="s">
        <v>84</v>
      </c>
    </row>
    <row r="56" spans="1:17" ht="34.5" customHeight="1">
      <c r="A56" s="100"/>
      <c r="B56" s="321"/>
      <c r="C56" s="323" t="s">
        <v>164</v>
      </c>
      <c r="D56" s="323" t="s">
        <v>167</v>
      </c>
      <c r="E56" s="323" t="s">
        <v>165</v>
      </c>
      <c r="F56" s="323" t="s">
        <v>174</v>
      </c>
      <c r="G56" s="323" t="s">
        <v>10</v>
      </c>
      <c r="H56" s="320" t="s">
        <v>90</v>
      </c>
      <c r="I56" s="332" t="s">
        <v>99</v>
      </c>
      <c r="J56" s="334"/>
      <c r="K56" s="332" t="s">
        <v>83</v>
      </c>
      <c r="L56" s="333"/>
      <c r="M56" s="334"/>
      <c r="N56" s="320" t="s">
        <v>96</v>
      </c>
      <c r="O56" s="325" t="s">
        <v>106</v>
      </c>
      <c r="P56" s="327" t="s">
        <v>98</v>
      </c>
      <c r="Q56" s="321"/>
    </row>
    <row r="57" spans="1:17" ht="101.25" customHeight="1">
      <c r="A57" s="100"/>
      <c r="B57" s="322"/>
      <c r="C57" s="324"/>
      <c r="D57" s="324"/>
      <c r="E57" s="324"/>
      <c r="F57" s="324"/>
      <c r="G57" s="324"/>
      <c r="H57" s="322"/>
      <c r="I57" s="137" t="s">
        <v>92</v>
      </c>
      <c r="J57" s="137" t="s">
        <v>105</v>
      </c>
      <c r="K57" s="138" t="s">
        <v>93</v>
      </c>
      <c r="L57" s="138" t="s">
        <v>94</v>
      </c>
      <c r="M57" s="138" t="s">
        <v>95</v>
      </c>
      <c r="N57" s="322"/>
      <c r="O57" s="326"/>
      <c r="P57" s="328"/>
      <c r="Q57" s="322"/>
    </row>
    <row r="58" spans="1:17" ht="15.75">
      <c r="A58" s="100"/>
      <c r="B58" s="136">
        <v>1</v>
      </c>
      <c r="C58" s="183">
        <v>2</v>
      </c>
      <c r="D58" s="183">
        <v>3</v>
      </c>
      <c r="E58" s="184">
        <v>4</v>
      </c>
      <c r="F58" s="184">
        <v>5</v>
      </c>
      <c r="G58" s="184">
        <v>6</v>
      </c>
      <c r="H58" s="136">
        <v>7</v>
      </c>
      <c r="I58" s="165">
        <v>8</v>
      </c>
      <c r="J58" s="165">
        <v>9</v>
      </c>
      <c r="K58" s="165">
        <v>10</v>
      </c>
      <c r="L58" s="165">
        <v>11</v>
      </c>
      <c r="M58" s="165">
        <v>12</v>
      </c>
      <c r="N58" s="136">
        <v>13</v>
      </c>
      <c r="O58" s="136">
        <v>14</v>
      </c>
      <c r="P58" s="136">
        <v>15</v>
      </c>
      <c r="Q58" s="136">
        <v>16</v>
      </c>
    </row>
    <row r="59" spans="1:17" ht="64.5" customHeight="1">
      <c r="A59" s="100"/>
      <c r="B59" s="175" t="s">
        <v>61</v>
      </c>
      <c r="C59" s="191" t="s">
        <v>115</v>
      </c>
      <c r="D59" s="237" t="s">
        <v>180</v>
      </c>
      <c r="E59" s="232" t="s">
        <v>180</v>
      </c>
      <c r="F59" s="145" t="s">
        <v>70</v>
      </c>
      <c r="G59" s="146"/>
      <c r="H59" s="192" t="s">
        <v>21</v>
      </c>
      <c r="I59" s="173" t="s">
        <v>22</v>
      </c>
      <c r="J59" s="137">
        <v>792</v>
      </c>
      <c r="K59" s="174">
        <v>198</v>
      </c>
      <c r="L59" s="165"/>
      <c r="M59" s="174">
        <v>198</v>
      </c>
      <c r="N59" s="193">
        <f>K59*0.1</f>
        <v>19.8</v>
      </c>
      <c r="O59" s="165">
        <v>0</v>
      </c>
      <c r="P59" s="165"/>
      <c r="Q59" s="165"/>
    </row>
    <row r="60" spans="1:17" ht="48">
      <c r="A60" s="100"/>
      <c r="B60" s="241" t="s">
        <v>62</v>
      </c>
      <c r="C60" s="147" t="s">
        <v>14</v>
      </c>
      <c r="D60" s="237" t="s">
        <v>180</v>
      </c>
      <c r="E60" s="147" t="s">
        <v>32</v>
      </c>
      <c r="F60" s="170" t="s">
        <v>70</v>
      </c>
      <c r="G60" s="160"/>
      <c r="H60" s="172" t="s">
        <v>21</v>
      </c>
      <c r="I60" s="173" t="s">
        <v>22</v>
      </c>
      <c r="J60" s="137">
        <v>792</v>
      </c>
      <c r="K60" s="242">
        <v>2</v>
      </c>
      <c r="L60" s="136"/>
      <c r="M60" s="242">
        <f>K60</f>
        <v>2</v>
      </c>
      <c r="N60" s="193">
        <f>K60*0.1</f>
        <v>0.2</v>
      </c>
      <c r="O60" s="136">
        <v>0</v>
      </c>
      <c r="P60" s="136"/>
      <c r="Q60" s="136"/>
    </row>
    <row r="61" spans="1:17" ht="15.75">
      <c r="A61" s="100"/>
      <c r="B61" s="195"/>
      <c r="C61" s="196"/>
      <c r="D61" s="196"/>
      <c r="E61" s="197"/>
      <c r="F61" s="197"/>
      <c r="G61" s="197"/>
      <c r="H61" s="198"/>
      <c r="I61" s="199"/>
      <c r="J61" s="134"/>
      <c r="K61" s="201"/>
      <c r="L61" s="201"/>
      <c r="M61" s="201"/>
      <c r="N61" s="201"/>
      <c r="O61" s="201"/>
      <c r="P61" s="201"/>
      <c r="Q61" s="135"/>
    </row>
    <row r="62" spans="1:17" ht="15.75">
      <c r="A62" s="100"/>
      <c r="B62" s="114"/>
      <c r="C62" s="117" t="s">
        <v>5</v>
      </c>
      <c r="D62" s="50">
        <v>3</v>
      </c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1:17" ht="15.75" customHeight="1">
      <c r="A63" s="100"/>
      <c r="B63" s="129" t="s">
        <v>6</v>
      </c>
      <c r="C63" s="100"/>
      <c r="D63" s="100"/>
      <c r="E63" s="100"/>
      <c r="F63" s="100"/>
      <c r="G63" s="100"/>
      <c r="H63" s="100"/>
      <c r="I63" s="100"/>
      <c r="J63" s="100"/>
      <c r="K63" s="100"/>
      <c r="L63" s="353" t="s">
        <v>80</v>
      </c>
      <c r="M63" s="353"/>
      <c r="N63" s="354"/>
      <c r="O63" s="355" t="s">
        <v>69</v>
      </c>
      <c r="P63" s="202"/>
      <c r="Q63" s="131"/>
    </row>
    <row r="64" spans="1:17" ht="15.75">
      <c r="A64" s="100"/>
      <c r="B64" s="47" t="s">
        <v>39</v>
      </c>
      <c r="C64" s="100"/>
      <c r="D64" s="100"/>
      <c r="E64" s="100"/>
      <c r="F64" s="100"/>
      <c r="G64" s="100"/>
      <c r="H64" s="100"/>
      <c r="I64" s="100"/>
      <c r="J64" s="100"/>
      <c r="K64" s="100"/>
      <c r="L64" s="353"/>
      <c r="M64" s="353"/>
      <c r="N64" s="354"/>
      <c r="O64" s="356"/>
      <c r="P64" s="202"/>
      <c r="Q64" s="114"/>
    </row>
    <row r="65" spans="1:17" ht="15.75">
      <c r="A65" s="100"/>
      <c r="B65" s="125" t="s">
        <v>101</v>
      </c>
      <c r="C65" s="100"/>
      <c r="D65" s="100"/>
      <c r="E65" s="47" t="s">
        <v>27</v>
      </c>
      <c r="F65" s="47"/>
      <c r="G65" s="47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1:17" ht="15.75">
      <c r="A66" s="100"/>
      <c r="B66" s="351" t="s">
        <v>88</v>
      </c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</row>
    <row r="67" spans="1:17" ht="15.75">
      <c r="A67" s="100"/>
      <c r="B67" s="203" t="s">
        <v>7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16"/>
    </row>
    <row r="68" spans="1:17" ht="63" customHeight="1">
      <c r="A68" s="100"/>
      <c r="B68" s="320" t="s">
        <v>89</v>
      </c>
      <c r="C68" s="332" t="s">
        <v>8</v>
      </c>
      <c r="D68" s="333"/>
      <c r="E68" s="334"/>
      <c r="F68" s="335" t="s">
        <v>107</v>
      </c>
      <c r="G68" s="336"/>
      <c r="H68" s="332" t="s">
        <v>9</v>
      </c>
      <c r="I68" s="333"/>
      <c r="J68" s="333"/>
      <c r="K68" s="333"/>
      <c r="L68" s="333"/>
      <c r="M68" s="333"/>
      <c r="N68" s="333"/>
      <c r="O68" s="333"/>
      <c r="P68" s="334"/>
      <c r="Q68" s="134"/>
    </row>
    <row r="69" spans="1:17" ht="35.25" customHeight="1">
      <c r="A69" s="100"/>
      <c r="B69" s="321"/>
      <c r="C69" s="323" t="s">
        <v>164</v>
      </c>
      <c r="D69" s="323" t="s">
        <v>167</v>
      </c>
      <c r="E69" s="323" t="s">
        <v>165</v>
      </c>
      <c r="F69" s="323" t="s">
        <v>174</v>
      </c>
      <c r="G69" s="323" t="s">
        <v>10</v>
      </c>
      <c r="H69" s="320" t="s">
        <v>90</v>
      </c>
      <c r="I69" s="332" t="s">
        <v>99</v>
      </c>
      <c r="J69" s="334"/>
      <c r="K69" s="332" t="s">
        <v>108</v>
      </c>
      <c r="L69" s="333"/>
      <c r="M69" s="334"/>
      <c r="N69" s="320" t="s">
        <v>96</v>
      </c>
      <c r="O69" s="325" t="s">
        <v>97</v>
      </c>
      <c r="P69" s="320" t="s">
        <v>98</v>
      </c>
      <c r="Q69" s="360"/>
    </row>
    <row r="70" spans="1:17" ht="109.5" customHeight="1">
      <c r="A70" s="100"/>
      <c r="B70" s="321"/>
      <c r="C70" s="324"/>
      <c r="D70" s="324"/>
      <c r="E70" s="324"/>
      <c r="F70" s="324"/>
      <c r="G70" s="378"/>
      <c r="H70" s="321"/>
      <c r="I70" s="138" t="s">
        <v>92</v>
      </c>
      <c r="J70" s="138" t="s">
        <v>81</v>
      </c>
      <c r="K70" s="204" t="s">
        <v>103</v>
      </c>
      <c r="L70" s="138" t="s">
        <v>94</v>
      </c>
      <c r="M70" s="204" t="s">
        <v>95</v>
      </c>
      <c r="N70" s="321"/>
      <c r="O70" s="377"/>
      <c r="P70" s="321"/>
      <c r="Q70" s="360"/>
    </row>
    <row r="71" spans="1:17" ht="16.5" customHeight="1">
      <c r="A71" s="100"/>
      <c r="B71" s="142">
        <v>1</v>
      </c>
      <c r="C71" s="205">
        <v>2</v>
      </c>
      <c r="D71" s="205">
        <v>3</v>
      </c>
      <c r="E71" s="205">
        <v>4</v>
      </c>
      <c r="F71" s="205">
        <v>5</v>
      </c>
      <c r="G71" s="205">
        <v>6</v>
      </c>
      <c r="H71" s="142">
        <v>7</v>
      </c>
      <c r="I71" s="142">
        <v>8</v>
      </c>
      <c r="J71" s="142">
        <v>9</v>
      </c>
      <c r="K71" s="142">
        <v>10</v>
      </c>
      <c r="L71" s="142">
        <v>11</v>
      </c>
      <c r="M71" s="142">
        <v>12</v>
      </c>
      <c r="N71" s="142">
        <v>13</v>
      </c>
      <c r="O71" s="142">
        <v>14</v>
      </c>
      <c r="P71" s="142">
        <v>15</v>
      </c>
      <c r="Q71" s="135"/>
    </row>
    <row r="72" spans="1:17" ht="31.5" customHeight="1">
      <c r="A72" s="100"/>
      <c r="B72" s="341" t="s">
        <v>63</v>
      </c>
      <c r="C72" s="343" t="s">
        <v>115</v>
      </c>
      <c r="D72" s="337" t="s">
        <v>30</v>
      </c>
      <c r="E72" s="145" t="s">
        <v>180</v>
      </c>
      <c r="F72" s="153" t="s">
        <v>70</v>
      </c>
      <c r="G72" s="153"/>
      <c r="H72" s="147" t="s">
        <v>12</v>
      </c>
      <c r="I72" s="206" t="s">
        <v>13</v>
      </c>
      <c r="J72" s="207"/>
      <c r="K72" s="136">
        <v>100</v>
      </c>
      <c r="L72" s="136"/>
      <c r="M72" s="136">
        <f>K72</f>
        <v>100</v>
      </c>
      <c r="N72" s="136">
        <f>K72*0.1</f>
        <v>10</v>
      </c>
      <c r="O72" s="136">
        <v>0</v>
      </c>
      <c r="P72" s="136"/>
      <c r="Q72" s="135"/>
    </row>
    <row r="73" spans="1:17" ht="47.25" customHeight="1">
      <c r="A73" s="100"/>
      <c r="B73" s="342"/>
      <c r="C73" s="344"/>
      <c r="D73" s="339"/>
      <c r="E73" s="152"/>
      <c r="F73" s="153"/>
      <c r="G73" s="153"/>
      <c r="H73" s="147" t="s">
        <v>15</v>
      </c>
      <c r="I73" s="148" t="s">
        <v>13</v>
      </c>
      <c r="J73" s="137"/>
      <c r="K73" s="155">
        <v>80</v>
      </c>
      <c r="L73" s="155"/>
      <c r="M73" s="155">
        <f>K73</f>
        <v>80</v>
      </c>
      <c r="N73" s="155">
        <f>K73*0.1</f>
        <v>8</v>
      </c>
      <c r="O73" s="136">
        <v>0</v>
      </c>
      <c r="P73" s="136"/>
      <c r="Q73" s="135"/>
    </row>
    <row r="74" spans="1:17" ht="27.75" customHeight="1">
      <c r="A74" s="100"/>
      <c r="B74" s="345" t="s">
        <v>64</v>
      </c>
      <c r="C74" s="348" t="s">
        <v>189</v>
      </c>
      <c r="D74" s="348" t="s">
        <v>32</v>
      </c>
      <c r="E74" s="145" t="s">
        <v>180</v>
      </c>
      <c r="F74" s="153" t="s">
        <v>70</v>
      </c>
      <c r="G74" s="153"/>
      <c r="H74" s="147" t="s">
        <v>16</v>
      </c>
      <c r="I74" s="148" t="s">
        <v>13</v>
      </c>
      <c r="J74" s="137"/>
      <c r="K74" s="155">
        <v>75</v>
      </c>
      <c r="L74" s="155"/>
      <c r="M74" s="155">
        <f>K74</f>
        <v>75</v>
      </c>
      <c r="N74" s="155">
        <f>K74*0.1</f>
        <v>7.5</v>
      </c>
      <c r="O74" s="136">
        <v>0</v>
      </c>
      <c r="P74" s="136"/>
      <c r="Q74" s="135"/>
    </row>
    <row r="75" spans="1:17" ht="96">
      <c r="A75" s="100"/>
      <c r="B75" s="381"/>
      <c r="C75" s="379"/>
      <c r="D75" s="379"/>
      <c r="E75" s="187"/>
      <c r="F75" s="160"/>
      <c r="G75" s="160"/>
      <c r="H75" s="161" t="s">
        <v>71</v>
      </c>
      <c r="I75" s="162" t="s">
        <v>18</v>
      </c>
      <c r="J75" s="163"/>
      <c r="K75" s="242">
        <v>0</v>
      </c>
      <c r="L75" s="242"/>
      <c r="M75" s="136">
        <f>K75</f>
        <v>0</v>
      </c>
      <c r="N75" s="155">
        <f>K75*0.1</f>
        <v>0</v>
      </c>
      <c r="O75" s="136">
        <f>K75-M75-N75</f>
        <v>0</v>
      </c>
      <c r="P75" s="136"/>
      <c r="Q75" s="116"/>
    </row>
    <row r="76" spans="1:17" ht="15.75">
      <c r="A76" s="100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</row>
    <row r="77" spans="1:17" ht="24" customHeight="1">
      <c r="A77" s="100"/>
      <c r="B77" s="203" t="s">
        <v>19</v>
      </c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00"/>
    </row>
    <row r="78" spans="1:17" ht="63.75" customHeight="1">
      <c r="A78" s="100"/>
      <c r="B78" s="320" t="s">
        <v>89</v>
      </c>
      <c r="C78" s="332" t="s">
        <v>8</v>
      </c>
      <c r="D78" s="333"/>
      <c r="E78" s="334"/>
      <c r="F78" s="335" t="s">
        <v>107</v>
      </c>
      <c r="G78" s="336"/>
      <c r="H78" s="332" t="s">
        <v>20</v>
      </c>
      <c r="I78" s="333"/>
      <c r="J78" s="333"/>
      <c r="K78" s="333"/>
      <c r="L78" s="333"/>
      <c r="M78" s="333"/>
      <c r="N78" s="333"/>
      <c r="O78" s="333"/>
      <c r="P78" s="333"/>
      <c r="Q78" s="320" t="s">
        <v>84</v>
      </c>
    </row>
    <row r="79" spans="1:17" ht="37.5" customHeight="1">
      <c r="A79" s="100"/>
      <c r="B79" s="321"/>
      <c r="C79" s="323" t="s">
        <v>164</v>
      </c>
      <c r="D79" s="323" t="s">
        <v>167</v>
      </c>
      <c r="E79" s="323" t="s">
        <v>165</v>
      </c>
      <c r="F79" s="323" t="s">
        <v>174</v>
      </c>
      <c r="G79" s="323" t="s">
        <v>10</v>
      </c>
      <c r="H79" s="320" t="s">
        <v>90</v>
      </c>
      <c r="I79" s="332" t="s">
        <v>99</v>
      </c>
      <c r="J79" s="334"/>
      <c r="K79" s="332" t="s">
        <v>108</v>
      </c>
      <c r="L79" s="333"/>
      <c r="M79" s="334"/>
      <c r="N79" s="320" t="s">
        <v>96</v>
      </c>
      <c r="O79" s="325" t="s">
        <v>97</v>
      </c>
      <c r="P79" s="327" t="s">
        <v>98</v>
      </c>
      <c r="Q79" s="321"/>
    </row>
    <row r="80" spans="1:17" ht="94.5">
      <c r="A80" s="100"/>
      <c r="B80" s="321"/>
      <c r="C80" s="324"/>
      <c r="D80" s="324"/>
      <c r="E80" s="324"/>
      <c r="F80" s="324"/>
      <c r="G80" s="378"/>
      <c r="H80" s="321"/>
      <c r="I80" s="138" t="s">
        <v>92</v>
      </c>
      <c r="J80" s="138" t="s">
        <v>81</v>
      </c>
      <c r="K80" s="204" t="s">
        <v>103</v>
      </c>
      <c r="L80" s="138" t="s">
        <v>94</v>
      </c>
      <c r="M80" s="204" t="s">
        <v>95</v>
      </c>
      <c r="N80" s="321"/>
      <c r="O80" s="377"/>
      <c r="P80" s="380"/>
      <c r="Q80" s="321"/>
    </row>
    <row r="81" spans="1:17" ht="15.75">
      <c r="A81" s="100"/>
      <c r="B81" s="142">
        <v>1</v>
      </c>
      <c r="C81" s="205">
        <v>2</v>
      </c>
      <c r="D81" s="205">
        <v>3</v>
      </c>
      <c r="E81" s="205">
        <v>4</v>
      </c>
      <c r="F81" s="205">
        <v>5</v>
      </c>
      <c r="G81" s="205">
        <v>6</v>
      </c>
      <c r="H81" s="142">
        <v>7</v>
      </c>
      <c r="I81" s="142">
        <v>8</v>
      </c>
      <c r="J81" s="142">
        <v>9</v>
      </c>
      <c r="K81" s="142">
        <v>10</v>
      </c>
      <c r="L81" s="142">
        <v>11</v>
      </c>
      <c r="M81" s="142">
        <v>12</v>
      </c>
      <c r="N81" s="142">
        <v>13</v>
      </c>
      <c r="O81" s="142">
        <v>14</v>
      </c>
      <c r="P81" s="142">
        <v>15</v>
      </c>
      <c r="Q81" s="142">
        <v>16</v>
      </c>
    </row>
    <row r="82" spans="1:17" ht="68.25" customHeight="1">
      <c r="A82" s="100"/>
      <c r="B82" s="241" t="s">
        <v>63</v>
      </c>
      <c r="C82" s="147" t="s">
        <v>115</v>
      </c>
      <c r="D82" s="237" t="s">
        <v>34</v>
      </c>
      <c r="E82" s="232" t="s">
        <v>180</v>
      </c>
      <c r="F82" s="146" t="s">
        <v>70</v>
      </c>
      <c r="G82" s="146"/>
      <c r="H82" s="172" t="s">
        <v>21</v>
      </c>
      <c r="I82" s="208" t="s">
        <v>22</v>
      </c>
      <c r="J82" s="207">
        <v>792</v>
      </c>
      <c r="K82" s="242">
        <v>41</v>
      </c>
      <c r="L82" s="136"/>
      <c r="M82" s="242">
        <v>41</v>
      </c>
      <c r="N82" s="155">
        <f>K82*0.1</f>
        <v>4.1000000000000005</v>
      </c>
      <c r="O82" s="136">
        <v>0</v>
      </c>
      <c r="P82" s="136"/>
      <c r="Q82" s="136"/>
    </row>
    <row r="83" spans="1:17" ht="48">
      <c r="A83" s="100"/>
      <c r="B83" s="175" t="s">
        <v>64</v>
      </c>
      <c r="C83" s="147" t="s">
        <v>116</v>
      </c>
      <c r="D83" s="147" t="s">
        <v>32</v>
      </c>
      <c r="E83" s="187"/>
      <c r="F83" s="160"/>
      <c r="G83" s="160"/>
      <c r="H83" s="172" t="s">
        <v>21</v>
      </c>
      <c r="I83" s="173" t="s">
        <v>22</v>
      </c>
      <c r="J83" s="137">
        <v>792</v>
      </c>
      <c r="K83" s="242">
        <v>0</v>
      </c>
      <c r="L83" s="136"/>
      <c r="M83" s="242">
        <v>0</v>
      </c>
      <c r="N83" s="155">
        <f>K83*0.1</f>
        <v>0</v>
      </c>
      <c r="O83" s="136">
        <v>0</v>
      </c>
      <c r="P83" s="136"/>
      <c r="Q83" s="136"/>
    </row>
    <row r="84" spans="1:17" ht="15.75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1:17" ht="15.75">
      <c r="A85" s="100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231"/>
      <c r="O85" s="100"/>
      <c r="P85" s="100"/>
      <c r="Q85" s="100"/>
    </row>
    <row r="86" spans="1:17" ht="15.75">
      <c r="A86" s="100"/>
      <c r="B86" s="329" t="s">
        <v>109</v>
      </c>
      <c r="C86" s="329"/>
      <c r="D86" s="330" t="s">
        <v>146</v>
      </c>
      <c r="E86" s="330"/>
      <c r="F86" s="330"/>
      <c r="G86" s="330"/>
      <c r="H86" s="330"/>
      <c r="I86" s="330"/>
      <c r="J86" s="330"/>
      <c r="K86" s="100"/>
      <c r="L86" s="100" t="s">
        <v>147</v>
      </c>
      <c r="M86" s="100"/>
      <c r="N86" s="330" t="s">
        <v>148</v>
      </c>
      <c r="O86" s="330"/>
      <c r="P86" s="100"/>
      <c r="Q86" s="100"/>
    </row>
    <row r="87" spans="1:17" ht="15.75">
      <c r="A87" s="100"/>
      <c r="B87" s="222" t="str">
        <f>D4</f>
        <v>" 01 "  АПРЕЛЯ   2021г</v>
      </c>
      <c r="C87" s="221"/>
      <c r="D87" s="221"/>
      <c r="E87" s="223" t="s">
        <v>110</v>
      </c>
      <c r="F87" s="223"/>
      <c r="G87" s="223"/>
      <c r="H87" s="331"/>
      <c r="I87" s="331"/>
      <c r="J87" s="221"/>
      <c r="K87" s="100"/>
      <c r="L87" s="223" t="s">
        <v>24</v>
      </c>
      <c r="M87" s="100"/>
      <c r="N87" s="331" t="s">
        <v>112</v>
      </c>
      <c r="O87" s="331"/>
      <c r="P87" s="100"/>
      <c r="Q87" s="100"/>
    </row>
    <row r="88" spans="1:17" ht="15.75">
      <c r="A88" s="100"/>
      <c r="B88" s="221"/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100"/>
    </row>
    <row r="89" spans="2:16" ht="15.75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</row>
    <row r="90" spans="2:16" ht="15.75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</row>
    <row r="91" spans="2:13" ht="15.75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2:16" ht="15.75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6"/>
      <c r="O92" s="6"/>
      <c r="P92" s="6"/>
    </row>
    <row r="93" spans="2:13" ht="15.75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2:16" ht="15.75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9"/>
      <c r="O94" s="29"/>
      <c r="P94" s="29"/>
    </row>
    <row r="95" spans="2:16" ht="83.25" customHeight="1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30"/>
      <c r="O95" s="30"/>
      <c r="P95" s="30"/>
    </row>
    <row r="96" spans="2:16" ht="61.5" customHeight="1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30"/>
      <c r="O96" s="30"/>
      <c r="P96" s="30"/>
    </row>
    <row r="97" spans="2:16" ht="15.75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1"/>
      <c r="O97" s="21"/>
      <c r="P97" s="21"/>
    </row>
    <row r="98" spans="2:16" ht="15.75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1"/>
      <c r="O98" s="21"/>
      <c r="P98" s="21"/>
    </row>
    <row r="99" spans="2:16" ht="15.75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1"/>
      <c r="O99" s="21"/>
      <c r="P99" s="21"/>
    </row>
    <row r="100" spans="2:16" ht="15.75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1"/>
      <c r="O100" s="21"/>
      <c r="P100" s="21"/>
    </row>
    <row r="101" spans="2:16" ht="15.75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1"/>
      <c r="O101" s="21"/>
      <c r="P101" s="21"/>
    </row>
    <row r="102" spans="2:16" ht="15.75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1"/>
      <c r="O102" s="21"/>
      <c r="P102" s="21"/>
    </row>
    <row r="103" spans="2:13" ht="15.75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2:13" ht="15.75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spans="2:13" ht="15.75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spans="2:13" ht="15.75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spans="2:13" ht="15.75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2:13" ht="15.75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2:16" ht="15.75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9"/>
      <c r="O109" s="29"/>
      <c r="P109" s="29"/>
    </row>
    <row r="110" spans="2:16" ht="29.25" customHeight="1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9"/>
      <c r="O110" s="29"/>
      <c r="P110" s="29"/>
    </row>
    <row r="111" spans="2:16" ht="15.75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9"/>
      <c r="O111" s="29"/>
      <c r="P111" s="29"/>
    </row>
    <row r="112" spans="2:16" ht="15.75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1"/>
      <c r="O112" s="21"/>
      <c r="P112" s="21"/>
    </row>
    <row r="113" spans="2:16" ht="15.75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1"/>
      <c r="O113" s="21"/>
      <c r="P113" s="21"/>
    </row>
    <row r="114" spans="2:13" ht="15.75"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</sheetData>
  <sheetProtection/>
  <mergeCells count="145">
    <mergeCell ref="C2:H2"/>
    <mergeCell ref="B6:E6"/>
    <mergeCell ref="G6:K6"/>
    <mergeCell ref="B7:G7"/>
    <mergeCell ref="H7:J7"/>
    <mergeCell ref="B8:D8"/>
    <mergeCell ref="G8:K8"/>
    <mergeCell ref="L14:N14"/>
    <mergeCell ref="B17:Q17"/>
    <mergeCell ref="B19:B21"/>
    <mergeCell ref="C19:E19"/>
    <mergeCell ref="F19:G19"/>
    <mergeCell ref="H19:P19"/>
    <mergeCell ref="C20:C21"/>
    <mergeCell ref="D20:D21"/>
    <mergeCell ref="E20:E21"/>
    <mergeCell ref="F20:F21"/>
    <mergeCell ref="G20:G21"/>
    <mergeCell ref="H20:H21"/>
    <mergeCell ref="I20:J20"/>
    <mergeCell ref="K20:M20"/>
    <mergeCell ref="N20:N21"/>
    <mergeCell ref="O20:O21"/>
    <mergeCell ref="P20:P21"/>
    <mergeCell ref="Q20:Q21"/>
    <mergeCell ref="B23:B24"/>
    <mergeCell ref="C23:C24"/>
    <mergeCell ref="D23:D24"/>
    <mergeCell ref="E23:E27"/>
    <mergeCell ref="F23:F27"/>
    <mergeCell ref="B25:B27"/>
    <mergeCell ref="C25:C27"/>
    <mergeCell ref="D25:D27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G31:G32"/>
    <mergeCell ref="H31:H32"/>
    <mergeCell ref="I31:J31"/>
    <mergeCell ref="K31:M31"/>
    <mergeCell ref="N31:N32"/>
    <mergeCell ref="O31:O32"/>
    <mergeCell ref="P31:P32"/>
    <mergeCell ref="E34:E35"/>
    <mergeCell ref="D37:F37"/>
    <mergeCell ref="L39:N40"/>
    <mergeCell ref="O39:O40"/>
    <mergeCell ref="P39:P40"/>
    <mergeCell ref="E48:E50"/>
    <mergeCell ref="B42:Q42"/>
    <mergeCell ref="B44:B46"/>
    <mergeCell ref="C44:E44"/>
    <mergeCell ref="F44:G44"/>
    <mergeCell ref="H44:P44"/>
    <mergeCell ref="C45:C46"/>
    <mergeCell ref="D45:D46"/>
    <mergeCell ref="E45:E46"/>
    <mergeCell ref="F45:F46"/>
    <mergeCell ref="G45:G46"/>
    <mergeCell ref="H45:H46"/>
    <mergeCell ref="I45:J45"/>
    <mergeCell ref="K45:M45"/>
    <mergeCell ref="N45:N46"/>
    <mergeCell ref="O45:O46"/>
    <mergeCell ref="P45:P46"/>
    <mergeCell ref="Q45:Q46"/>
    <mergeCell ref="B48:B50"/>
    <mergeCell ref="C48:C50"/>
    <mergeCell ref="D48:D50"/>
    <mergeCell ref="F48:F50"/>
    <mergeCell ref="G48:G49"/>
    <mergeCell ref="G50:G52"/>
    <mergeCell ref="B51:B52"/>
    <mergeCell ref="B55:B57"/>
    <mergeCell ref="C55:E55"/>
    <mergeCell ref="F55:G55"/>
    <mergeCell ref="H55:P55"/>
    <mergeCell ref="O56:O57"/>
    <mergeCell ref="P56:P57"/>
    <mergeCell ref="H56:H57"/>
    <mergeCell ref="I56:J56"/>
    <mergeCell ref="K56:M56"/>
    <mergeCell ref="D51:D52"/>
    <mergeCell ref="F51:F52"/>
    <mergeCell ref="C69:C70"/>
    <mergeCell ref="D69:D70"/>
    <mergeCell ref="F69:F70"/>
    <mergeCell ref="G69:G70"/>
    <mergeCell ref="E51:E52"/>
    <mergeCell ref="C51:C52"/>
    <mergeCell ref="H78:P78"/>
    <mergeCell ref="H69:H70"/>
    <mergeCell ref="I69:J69"/>
    <mergeCell ref="Q55:Q57"/>
    <mergeCell ref="C56:C57"/>
    <mergeCell ref="D56:D57"/>
    <mergeCell ref="E56:E57"/>
    <mergeCell ref="F56:F57"/>
    <mergeCell ref="G56:G57"/>
    <mergeCell ref="N56:N57"/>
    <mergeCell ref="D72:D73"/>
    <mergeCell ref="B74:B75"/>
    <mergeCell ref="O63:O64"/>
    <mergeCell ref="B66:Q66"/>
    <mergeCell ref="B68:B70"/>
    <mergeCell ref="C68:E68"/>
    <mergeCell ref="F68:G68"/>
    <mergeCell ref="D74:D75"/>
    <mergeCell ref="O69:O70"/>
    <mergeCell ref="P79:P80"/>
    <mergeCell ref="L63:N64"/>
    <mergeCell ref="H68:P68"/>
    <mergeCell ref="Q69:Q70"/>
    <mergeCell ref="E69:E70"/>
    <mergeCell ref="K79:M79"/>
    <mergeCell ref="N79:N80"/>
    <mergeCell ref="O79:O80"/>
    <mergeCell ref="N69:N70"/>
    <mergeCell ref="Q78:Q80"/>
    <mergeCell ref="H87:I87"/>
    <mergeCell ref="N87:O87"/>
    <mergeCell ref="G79:G80"/>
    <mergeCell ref="H79:H80"/>
    <mergeCell ref="I79:J79"/>
    <mergeCell ref="C74:C75"/>
    <mergeCell ref="C79:C80"/>
    <mergeCell ref="D79:D80"/>
    <mergeCell ref="E79:E80"/>
    <mergeCell ref="F78:G78"/>
    <mergeCell ref="B78:B80"/>
    <mergeCell ref="C78:E78"/>
    <mergeCell ref="P69:P70"/>
    <mergeCell ref="F79:F80"/>
    <mergeCell ref="B86:C86"/>
    <mergeCell ref="D86:J86"/>
    <mergeCell ref="N86:O86"/>
    <mergeCell ref="K69:M69"/>
    <mergeCell ref="B72:B73"/>
    <mergeCell ref="C72:C73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3" r:id="rId1"/>
  <rowBreaks count="4" manualBreakCount="4">
    <brk id="28" max="14" man="1"/>
    <brk id="36" max="16" man="1"/>
    <brk id="61" max="16" man="1"/>
    <brk id="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90"/>
  <sheetViews>
    <sheetView view="pageBreakPreview" zoomScale="80" zoomScaleSheetLayoutView="80" zoomScalePageLayoutView="0" workbookViewId="0" topLeftCell="A64">
      <selection activeCell="M59" sqref="M59"/>
    </sheetView>
  </sheetViews>
  <sheetFormatPr defaultColWidth="8.8515625" defaultRowHeight="12.75"/>
  <cols>
    <col min="1" max="1" width="8.8515625" style="1" customWidth="1"/>
    <col min="2" max="2" width="24.8515625" style="1" customWidth="1"/>
    <col min="3" max="3" width="19.57421875" style="1" customWidth="1"/>
    <col min="4" max="4" width="18.421875" style="1" customWidth="1"/>
    <col min="5" max="7" width="14.7109375" style="1" customWidth="1"/>
    <col min="8" max="8" width="23.00390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15.75">
      <c r="A2" s="100"/>
      <c r="B2" s="100"/>
      <c r="C2" s="352" t="str">
        <f>'свод школы'!C2:H2</f>
        <v>МОНИТОРИНГ О ВЫПОЛНЕНИИ МУНИЦИПАЛЬНОГО ЗАДАНИЯ №</v>
      </c>
      <c r="D2" s="352"/>
      <c r="E2" s="352"/>
      <c r="F2" s="352"/>
      <c r="G2" s="352"/>
      <c r="H2" s="364"/>
      <c r="I2" s="115">
        <v>42</v>
      </c>
      <c r="J2" s="100"/>
      <c r="K2" s="100"/>
      <c r="L2" s="100"/>
      <c r="M2" s="100"/>
      <c r="N2" s="100"/>
      <c r="O2" s="100"/>
      <c r="P2" s="100"/>
      <c r="Q2" s="100"/>
    </row>
    <row r="3" spans="1:17" ht="15.75">
      <c r="A3" s="100"/>
      <c r="B3" s="100"/>
      <c r="C3" s="100"/>
      <c r="D3" s="100" t="s">
        <v>74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15" t="s">
        <v>75</v>
      </c>
      <c r="P3" s="116"/>
      <c r="Q3" s="100"/>
    </row>
    <row r="4" spans="1:17" ht="31.5">
      <c r="A4" s="100"/>
      <c r="B4" s="100"/>
      <c r="C4" s="117" t="s">
        <v>0</v>
      </c>
      <c r="D4" s="118" t="str">
        <f>'свод школы'!D4</f>
        <v>" 01 "  АПРЕЛЯ   2021г</v>
      </c>
      <c r="E4" s="100"/>
      <c r="F4" s="100"/>
      <c r="G4" s="100"/>
      <c r="H4" s="100"/>
      <c r="I4" s="100"/>
      <c r="J4" s="100"/>
      <c r="K4" s="100"/>
      <c r="L4" s="100"/>
      <c r="M4" s="100"/>
      <c r="N4" s="119" t="s">
        <v>76</v>
      </c>
      <c r="O4" s="120" t="s">
        <v>85</v>
      </c>
      <c r="P4" s="116"/>
      <c r="Q4" s="100"/>
    </row>
    <row r="5" spans="1:17" ht="15.7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 t="s">
        <v>77</v>
      </c>
      <c r="O5" s="121">
        <f>'свод школы'!O5</f>
        <v>44287</v>
      </c>
      <c r="P5" s="122"/>
      <c r="Q5" s="100"/>
    </row>
    <row r="6" spans="1:17" ht="30.75" customHeight="1">
      <c r="A6" s="100"/>
      <c r="B6" s="365" t="s">
        <v>86</v>
      </c>
      <c r="C6" s="365"/>
      <c r="D6" s="365"/>
      <c r="E6" s="365"/>
      <c r="F6" s="124"/>
      <c r="G6" s="366" t="s">
        <v>154</v>
      </c>
      <c r="H6" s="366"/>
      <c r="I6" s="366"/>
      <c r="J6" s="366"/>
      <c r="K6" s="366"/>
      <c r="L6" s="100"/>
      <c r="M6" s="100"/>
      <c r="N6" s="119" t="s">
        <v>78</v>
      </c>
      <c r="O6" s="115"/>
      <c r="P6" s="116"/>
      <c r="Q6" s="100"/>
    </row>
    <row r="7" spans="1:17" ht="21" customHeight="1">
      <c r="A7" s="100"/>
      <c r="B7" s="365" t="s">
        <v>87</v>
      </c>
      <c r="C7" s="365"/>
      <c r="D7" s="365"/>
      <c r="E7" s="365"/>
      <c r="F7" s="365"/>
      <c r="G7" s="365"/>
      <c r="H7" s="365" t="s">
        <v>1</v>
      </c>
      <c r="I7" s="365"/>
      <c r="J7" s="365"/>
      <c r="K7" s="125"/>
      <c r="L7" s="100"/>
      <c r="M7" s="100"/>
      <c r="N7" s="100" t="s">
        <v>79</v>
      </c>
      <c r="O7" s="115"/>
      <c r="P7" s="116"/>
      <c r="Q7" s="100"/>
    </row>
    <row r="8" spans="1:17" ht="24" customHeight="1">
      <c r="A8" s="100"/>
      <c r="B8" s="367" t="s">
        <v>2</v>
      </c>
      <c r="C8" s="367"/>
      <c r="D8" s="367"/>
      <c r="E8" s="126"/>
      <c r="F8" s="126"/>
      <c r="G8" s="368" t="s">
        <v>25</v>
      </c>
      <c r="H8" s="368"/>
      <c r="I8" s="368"/>
      <c r="J8" s="368"/>
      <c r="K8" s="368"/>
      <c r="L8" s="127"/>
      <c r="M8" s="100"/>
      <c r="N8" s="100" t="s">
        <v>79</v>
      </c>
      <c r="O8" s="115"/>
      <c r="P8" s="116"/>
      <c r="Q8" s="100"/>
    </row>
    <row r="9" spans="1:17" ht="15.75">
      <c r="A9" s="100"/>
      <c r="B9" s="100" t="s">
        <v>3</v>
      </c>
      <c r="C9" s="100"/>
      <c r="D9" s="100" t="str">
        <f>'свод школы'!D9</f>
        <v>Квартальная</v>
      </c>
      <c r="E9" s="100"/>
      <c r="F9" s="100"/>
      <c r="G9" s="100"/>
      <c r="H9" s="100"/>
      <c r="I9" s="100"/>
      <c r="J9" s="100"/>
      <c r="K9" s="100"/>
      <c r="L9" s="100"/>
      <c r="M9" s="100"/>
      <c r="N9" s="100" t="s">
        <v>79</v>
      </c>
      <c r="O9" s="115"/>
      <c r="P9" s="116"/>
      <c r="Q9" s="100"/>
    </row>
    <row r="10" spans="1:17" ht="15.75">
      <c r="A10" s="100"/>
      <c r="B10" s="100"/>
      <c r="C10" s="100" t="s">
        <v>215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15"/>
      <c r="P10" s="116"/>
      <c r="Q10" s="100"/>
    </row>
    <row r="11" spans="1:17" ht="15.7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</row>
    <row r="12" spans="1:17" ht="15.75">
      <c r="A12" s="100"/>
      <c r="B12" s="114"/>
      <c r="C12" s="125" t="s">
        <v>4</v>
      </c>
      <c r="D12" s="100"/>
      <c r="E12" s="100"/>
      <c r="F12" s="100"/>
      <c r="G12" s="100"/>
      <c r="H12" s="100"/>
      <c r="I12" s="128"/>
      <c r="J12" s="100"/>
      <c r="K12" s="100"/>
      <c r="L12" s="100"/>
      <c r="M12" s="100"/>
      <c r="N12" s="100"/>
      <c r="O12" s="100"/>
      <c r="P12" s="100"/>
      <c r="Q12" s="100"/>
    </row>
    <row r="13" spans="1:17" ht="15.75">
      <c r="A13" s="100"/>
      <c r="B13" s="114"/>
      <c r="C13" s="117" t="s">
        <v>5</v>
      </c>
      <c r="D13" s="33">
        <v>1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1:17" ht="52.5" customHeight="1">
      <c r="A14" s="100"/>
      <c r="B14" s="129" t="s">
        <v>6</v>
      </c>
      <c r="C14" s="100"/>
      <c r="D14" s="100"/>
      <c r="E14" s="100"/>
      <c r="F14" s="100"/>
      <c r="G14" s="100"/>
      <c r="H14" s="100"/>
      <c r="I14" s="100"/>
      <c r="J14" s="100"/>
      <c r="K14" s="100"/>
      <c r="L14" s="362" t="s">
        <v>80</v>
      </c>
      <c r="M14" s="362"/>
      <c r="N14" s="363"/>
      <c r="O14" s="130" t="s">
        <v>68</v>
      </c>
      <c r="P14" s="131"/>
      <c r="Q14" s="131"/>
    </row>
    <row r="15" spans="1:17" ht="18" customHeight="1">
      <c r="A15" s="100"/>
      <c r="B15" s="34" t="s">
        <v>35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23"/>
      <c r="O15" s="132"/>
      <c r="P15" s="132"/>
      <c r="Q15" s="114"/>
    </row>
    <row r="16" spans="1:17" ht="15.75">
      <c r="A16" s="100"/>
      <c r="B16" s="125" t="s">
        <v>101</v>
      </c>
      <c r="C16" s="100"/>
      <c r="D16" s="100"/>
      <c r="E16" s="34" t="s">
        <v>27</v>
      </c>
      <c r="F16" s="34"/>
      <c r="G16" s="34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17" ht="15.75">
      <c r="A17" s="100"/>
      <c r="B17" s="351" t="s">
        <v>88</v>
      </c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</row>
    <row r="18" spans="1:17" ht="15.75">
      <c r="A18" s="100"/>
      <c r="B18" s="133" t="s">
        <v>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16"/>
    </row>
    <row r="19" spans="1:17" ht="63.75" customHeight="1">
      <c r="A19" s="100"/>
      <c r="B19" s="320" t="s">
        <v>89</v>
      </c>
      <c r="C19" s="332" t="s">
        <v>8</v>
      </c>
      <c r="D19" s="333"/>
      <c r="E19" s="334"/>
      <c r="F19" s="332" t="s">
        <v>82</v>
      </c>
      <c r="G19" s="334"/>
      <c r="H19" s="332" t="s">
        <v>9</v>
      </c>
      <c r="I19" s="333"/>
      <c r="J19" s="333"/>
      <c r="K19" s="333"/>
      <c r="L19" s="333"/>
      <c r="M19" s="333"/>
      <c r="N19" s="333"/>
      <c r="O19" s="333"/>
      <c r="P19" s="334"/>
      <c r="Q19" s="134"/>
    </row>
    <row r="20" spans="1:17" ht="36.75" customHeight="1">
      <c r="A20" s="100"/>
      <c r="B20" s="321"/>
      <c r="C20" s="323" t="s">
        <v>164</v>
      </c>
      <c r="D20" s="323" t="s">
        <v>183</v>
      </c>
      <c r="E20" s="323" t="s">
        <v>173</v>
      </c>
      <c r="F20" s="323" t="s">
        <v>174</v>
      </c>
      <c r="G20" s="323" t="s">
        <v>10</v>
      </c>
      <c r="H20" s="320" t="s">
        <v>90</v>
      </c>
      <c r="I20" s="332" t="s">
        <v>91</v>
      </c>
      <c r="J20" s="334"/>
      <c r="K20" s="332" t="s">
        <v>83</v>
      </c>
      <c r="L20" s="333"/>
      <c r="M20" s="334"/>
      <c r="N20" s="320" t="s">
        <v>96</v>
      </c>
      <c r="O20" s="325" t="s">
        <v>97</v>
      </c>
      <c r="P20" s="320" t="s">
        <v>98</v>
      </c>
      <c r="Q20" s="360"/>
    </row>
    <row r="21" spans="1:17" ht="92.25" customHeight="1">
      <c r="A21" s="100"/>
      <c r="B21" s="322"/>
      <c r="C21" s="324"/>
      <c r="D21" s="324"/>
      <c r="E21" s="324"/>
      <c r="F21" s="324"/>
      <c r="G21" s="324"/>
      <c r="H21" s="322"/>
      <c r="I21" s="137" t="s">
        <v>92</v>
      </c>
      <c r="J21" s="137" t="s">
        <v>81</v>
      </c>
      <c r="K21" s="138" t="s">
        <v>93</v>
      </c>
      <c r="L21" s="138" t="s">
        <v>94</v>
      </c>
      <c r="M21" s="138" t="s">
        <v>95</v>
      </c>
      <c r="N21" s="322"/>
      <c r="O21" s="326"/>
      <c r="P21" s="322"/>
      <c r="Q21" s="360"/>
    </row>
    <row r="22" spans="1:17" ht="13.5" customHeight="1">
      <c r="A22" s="100"/>
      <c r="B22" s="139">
        <v>1</v>
      </c>
      <c r="C22" s="140">
        <v>2</v>
      </c>
      <c r="D22" s="141">
        <v>3</v>
      </c>
      <c r="E22" s="141">
        <v>4</v>
      </c>
      <c r="F22" s="141">
        <v>5</v>
      </c>
      <c r="G22" s="141">
        <v>6</v>
      </c>
      <c r="H22" s="139">
        <v>7</v>
      </c>
      <c r="I22" s="142">
        <v>8</v>
      </c>
      <c r="J22" s="142">
        <v>9</v>
      </c>
      <c r="K22" s="142">
        <v>10</v>
      </c>
      <c r="L22" s="142">
        <v>11</v>
      </c>
      <c r="M22" s="142">
        <v>12</v>
      </c>
      <c r="N22" s="139">
        <v>13</v>
      </c>
      <c r="O22" s="139">
        <v>14</v>
      </c>
      <c r="P22" s="139">
        <v>15</v>
      </c>
      <c r="Q22" s="135"/>
    </row>
    <row r="23" spans="1:17" ht="84" customHeight="1">
      <c r="A23" s="100"/>
      <c r="B23" s="224" t="s">
        <v>61</v>
      </c>
      <c r="C23" s="147" t="s">
        <v>115</v>
      </c>
      <c r="D23" s="171" t="s">
        <v>197</v>
      </c>
      <c r="E23" s="171" t="s">
        <v>197</v>
      </c>
      <c r="F23" s="337" t="s">
        <v>57</v>
      </c>
      <c r="G23" s="146"/>
      <c r="H23" s="147" t="s">
        <v>12</v>
      </c>
      <c r="I23" s="148" t="s">
        <v>13</v>
      </c>
      <c r="J23" s="137"/>
      <c r="K23" s="136">
        <v>100</v>
      </c>
      <c r="L23" s="136">
        <v>0</v>
      </c>
      <c r="M23" s="136">
        <f>K23</f>
        <v>100</v>
      </c>
      <c r="N23" s="136">
        <f>K23*0.1</f>
        <v>10</v>
      </c>
      <c r="O23" s="136">
        <v>0</v>
      </c>
      <c r="P23" s="136"/>
      <c r="Q23" s="135"/>
    </row>
    <row r="24" spans="1:17" ht="51.75" customHeight="1">
      <c r="A24" s="100"/>
      <c r="B24" s="341"/>
      <c r="C24" s="348"/>
      <c r="D24" s="348"/>
      <c r="E24" s="152"/>
      <c r="F24" s="338"/>
      <c r="G24" s="153"/>
      <c r="H24" s="147" t="s">
        <v>15</v>
      </c>
      <c r="I24" s="148" t="s">
        <v>13</v>
      </c>
      <c r="J24" s="137"/>
      <c r="K24" s="155">
        <v>85</v>
      </c>
      <c r="L24" s="155">
        <v>0</v>
      </c>
      <c r="M24" s="155">
        <f>K24</f>
        <v>85</v>
      </c>
      <c r="N24" s="155">
        <f>K24*0.1</f>
        <v>8.5</v>
      </c>
      <c r="O24" s="136">
        <v>0</v>
      </c>
      <c r="P24" s="136"/>
      <c r="Q24" s="135"/>
    </row>
    <row r="25" spans="1:17" ht="30" customHeight="1">
      <c r="A25" s="100"/>
      <c r="B25" s="361"/>
      <c r="C25" s="349"/>
      <c r="D25" s="349"/>
      <c r="E25" s="152"/>
      <c r="F25" s="338"/>
      <c r="G25" s="153"/>
      <c r="H25" s="147" t="s">
        <v>16</v>
      </c>
      <c r="I25" s="148" t="s">
        <v>13</v>
      </c>
      <c r="J25" s="137"/>
      <c r="K25" s="136">
        <v>100</v>
      </c>
      <c r="L25" s="136">
        <v>0</v>
      </c>
      <c r="M25" s="136">
        <v>100</v>
      </c>
      <c r="N25" s="155">
        <f>K25*0.1</f>
        <v>10</v>
      </c>
      <c r="O25" s="136">
        <v>0</v>
      </c>
      <c r="P25" s="136"/>
      <c r="Q25" s="135"/>
    </row>
    <row r="26" spans="1:17" ht="60.75" customHeight="1">
      <c r="A26" s="100"/>
      <c r="B26" s="361"/>
      <c r="C26" s="349"/>
      <c r="D26" s="349"/>
      <c r="E26" s="152"/>
      <c r="F26" s="338"/>
      <c r="G26" s="153"/>
      <c r="H26" s="147" t="s">
        <v>41</v>
      </c>
      <c r="I26" s="148" t="s">
        <v>13</v>
      </c>
      <c r="J26" s="137"/>
      <c r="K26" s="155">
        <v>100</v>
      </c>
      <c r="L26" s="155">
        <v>0</v>
      </c>
      <c r="M26" s="155">
        <f>K26</f>
        <v>100</v>
      </c>
      <c r="N26" s="155">
        <f>K26*0.1</f>
        <v>10</v>
      </c>
      <c r="O26" s="136">
        <v>0</v>
      </c>
      <c r="P26" s="136"/>
      <c r="Q26" s="135"/>
    </row>
    <row r="27" spans="1:17" ht="79.5" customHeight="1">
      <c r="A27" s="100"/>
      <c r="B27" s="342"/>
      <c r="C27" s="350"/>
      <c r="D27" s="350"/>
      <c r="E27" s="187"/>
      <c r="F27" s="339"/>
      <c r="G27" s="160"/>
      <c r="H27" s="161" t="s">
        <v>17</v>
      </c>
      <c r="I27" s="162" t="s">
        <v>18</v>
      </c>
      <c r="J27" s="163"/>
      <c r="K27" s="149">
        <v>0</v>
      </c>
      <c r="L27" s="149">
        <v>0</v>
      </c>
      <c r="M27" s="136">
        <f>K27</f>
        <v>0</v>
      </c>
      <c r="N27" s="155">
        <f>K27*0.01</f>
        <v>0</v>
      </c>
      <c r="O27" s="136">
        <f>K27-M27-N27</f>
        <v>0</v>
      </c>
      <c r="P27" s="136"/>
      <c r="Q27" s="116"/>
    </row>
    <row r="28" spans="1:17" ht="15.75">
      <c r="A28" s="100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</row>
    <row r="29" spans="1:17" ht="15.75">
      <c r="A29" s="100"/>
      <c r="B29" s="133" t="s">
        <v>19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00"/>
    </row>
    <row r="30" spans="1:17" ht="72.75" customHeight="1">
      <c r="A30" s="100"/>
      <c r="B30" s="320" t="s">
        <v>89</v>
      </c>
      <c r="C30" s="332" t="s">
        <v>8</v>
      </c>
      <c r="D30" s="333"/>
      <c r="E30" s="334"/>
      <c r="F30" s="332" t="s">
        <v>82</v>
      </c>
      <c r="G30" s="334"/>
      <c r="H30" s="332" t="s">
        <v>20</v>
      </c>
      <c r="I30" s="333"/>
      <c r="J30" s="333"/>
      <c r="K30" s="333"/>
      <c r="L30" s="333"/>
      <c r="M30" s="333"/>
      <c r="N30" s="333"/>
      <c r="O30" s="333"/>
      <c r="P30" s="333"/>
      <c r="Q30" s="320" t="s">
        <v>84</v>
      </c>
    </row>
    <row r="31" spans="1:17" ht="35.25" customHeight="1">
      <c r="A31" s="100"/>
      <c r="B31" s="321"/>
      <c r="C31" s="323" t="s">
        <v>164</v>
      </c>
      <c r="D31" s="323" t="s">
        <v>183</v>
      </c>
      <c r="E31" s="323" t="s">
        <v>173</v>
      </c>
      <c r="F31" s="323" t="s">
        <v>174</v>
      </c>
      <c r="G31" s="323" t="s">
        <v>10</v>
      </c>
      <c r="H31" s="320" t="s">
        <v>90</v>
      </c>
      <c r="I31" s="332" t="s">
        <v>99</v>
      </c>
      <c r="J31" s="334"/>
      <c r="K31" s="358" t="s">
        <v>83</v>
      </c>
      <c r="L31" s="358"/>
      <c r="M31" s="358"/>
      <c r="N31" s="358" t="s">
        <v>96</v>
      </c>
      <c r="O31" s="359" t="s">
        <v>97</v>
      </c>
      <c r="P31" s="332" t="s">
        <v>98</v>
      </c>
      <c r="Q31" s="321"/>
    </row>
    <row r="32" spans="1:17" ht="104.25" customHeight="1">
      <c r="A32" s="100"/>
      <c r="B32" s="322"/>
      <c r="C32" s="324"/>
      <c r="D32" s="324"/>
      <c r="E32" s="324"/>
      <c r="F32" s="324"/>
      <c r="G32" s="324"/>
      <c r="H32" s="322"/>
      <c r="I32" s="137" t="s">
        <v>92</v>
      </c>
      <c r="J32" s="137" t="s">
        <v>81</v>
      </c>
      <c r="K32" s="137" t="s">
        <v>93</v>
      </c>
      <c r="L32" s="137" t="s">
        <v>94</v>
      </c>
      <c r="M32" s="137" t="s">
        <v>95</v>
      </c>
      <c r="N32" s="358"/>
      <c r="O32" s="359"/>
      <c r="P32" s="332"/>
      <c r="Q32" s="322"/>
    </row>
    <row r="33" spans="1:17" ht="22.5" customHeight="1">
      <c r="A33" s="100"/>
      <c r="B33" s="166">
        <v>1</v>
      </c>
      <c r="C33" s="140">
        <v>2</v>
      </c>
      <c r="D33" s="140">
        <v>3</v>
      </c>
      <c r="E33" s="141">
        <v>4</v>
      </c>
      <c r="F33" s="141">
        <v>5</v>
      </c>
      <c r="G33" s="141">
        <v>6</v>
      </c>
      <c r="H33" s="139">
        <v>7</v>
      </c>
      <c r="I33" s="142">
        <v>8</v>
      </c>
      <c r="J33" s="142">
        <v>9</v>
      </c>
      <c r="K33" s="142">
        <v>10</v>
      </c>
      <c r="L33" s="142">
        <v>11</v>
      </c>
      <c r="M33" s="142">
        <v>12</v>
      </c>
      <c r="N33" s="139">
        <v>13</v>
      </c>
      <c r="O33" s="139">
        <v>14</v>
      </c>
      <c r="P33" s="139">
        <v>15</v>
      </c>
      <c r="Q33" s="139">
        <v>16</v>
      </c>
    </row>
    <row r="34" spans="1:17" ht="72" customHeight="1">
      <c r="A34" s="100"/>
      <c r="B34" s="167" t="s">
        <v>61</v>
      </c>
      <c r="C34" s="229" t="s">
        <v>11</v>
      </c>
      <c r="D34" s="160" t="s">
        <v>197</v>
      </c>
      <c r="E34" s="160" t="s">
        <v>197</v>
      </c>
      <c r="F34" s="171" t="s">
        <v>57</v>
      </c>
      <c r="G34" s="171"/>
      <c r="H34" s="172" t="s">
        <v>21</v>
      </c>
      <c r="I34" s="173" t="s">
        <v>22</v>
      </c>
      <c r="J34" s="137">
        <v>792</v>
      </c>
      <c r="K34" s="174">
        <v>16</v>
      </c>
      <c r="L34" s="165">
        <v>0</v>
      </c>
      <c r="M34" s="174">
        <v>23</v>
      </c>
      <c r="N34" s="155">
        <f>K34*0.1</f>
        <v>1.6</v>
      </c>
      <c r="O34" s="136">
        <v>0</v>
      </c>
      <c r="P34" s="136"/>
      <c r="Q34" s="136"/>
    </row>
    <row r="35" spans="1:17" ht="15.75">
      <c r="A35" s="116"/>
      <c r="B35" s="178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1:17" ht="15.75">
      <c r="A36" s="116"/>
      <c r="B36" s="179"/>
      <c r="C36" s="100"/>
      <c r="D36" s="352"/>
      <c r="E36" s="352"/>
      <c r="F36" s="352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1:17" ht="15.75">
      <c r="A37" s="116"/>
      <c r="B37" s="179"/>
      <c r="C37" s="117" t="s">
        <v>5</v>
      </c>
      <c r="D37" s="53">
        <v>2</v>
      </c>
      <c r="E37" s="100"/>
      <c r="F37" s="100"/>
      <c r="G37" s="100"/>
      <c r="H37" s="100"/>
      <c r="I37" s="100"/>
      <c r="J37" s="100"/>
      <c r="K37" s="100"/>
      <c r="L37" s="100"/>
      <c r="M37" s="116"/>
      <c r="N37" s="116"/>
      <c r="O37" s="100"/>
      <c r="P37" s="100"/>
      <c r="Q37" s="116"/>
    </row>
    <row r="38" spans="1:17" ht="28.5" customHeight="1">
      <c r="A38" s="100"/>
      <c r="B38" s="129" t="s">
        <v>100</v>
      </c>
      <c r="C38" s="100"/>
      <c r="D38" s="100"/>
      <c r="E38" s="100"/>
      <c r="F38" s="100"/>
      <c r="G38" s="100"/>
      <c r="H38" s="100"/>
      <c r="I38" s="100"/>
      <c r="J38" s="100"/>
      <c r="K38" s="100"/>
      <c r="L38" s="353" t="s">
        <v>80</v>
      </c>
      <c r="M38" s="353"/>
      <c r="N38" s="354"/>
      <c r="O38" s="355" t="s">
        <v>69</v>
      </c>
      <c r="P38" s="357"/>
      <c r="Q38" s="131"/>
    </row>
    <row r="39" spans="1:17" ht="15.75" customHeight="1">
      <c r="A39" s="100"/>
      <c r="B39" s="51" t="s">
        <v>39</v>
      </c>
      <c r="C39" s="100"/>
      <c r="D39" s="100"/>
      <c r="E39" s="100"/>
      <c r="F39" s="100"/>
      <c r="G39" s="100"/>
      <c r="H39" s="100"/>
      <c r="I39" s="100"/>
      <c r="J39" s="100"/>
      <c r="K39" s="100"/>
      <c r="L39" s="353"/>
      <c r="M39" s="353"/>
      <c r="N39" s="354"/>
      <c r="O39" s="356"/>
      <c r="P39" s="357"/>
      <c r="Q39" s="180"/>
    </row>
    <row r="40" spans="1:17" ht="15.75">
      <c r="A40" s="100"/>
      <c r="B40" s="125" t="s">
        <v>101</v>
      </c>
      <c r="C40" s="100"/>
      <c r="D40" s="100"/>
      <c r="E40" s="34" t="s">
        <v>27</v>
      </c>
      <c r="F40" s="34"/>
      <c r="G40" s="34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1:17" ht="20.25" customHeight="1">
      <c r="A41" s="100"/>
      <c r="B41" s="351" t="s">
        <v>88</v>
      </c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</row>
    <row r="42" spans="1:17" ht="24" customHeight="1">
      <c r="A42" s="100"/>
      <c r="B42" s="181" t="s">
        <v>102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16"/>
    </row>
    <row r="43" spans="1:17" ht="67.5" customHeight="1">
      <c r="A43" s="100"/>
      <c r="B43" s="320" t="s">
        <v>89</v>
      </c>
      <c r="C43" s="332" t="s">
        <v>8</v>
      </c>
      <c r="D43" s="333"/>
      <c r="E43" s="334"/>
      <c r="F43" s="335" t="s">
        <v>82</v>
      </c>
      <c r="G43" s="336"/>
      <c r="H43" s="332" t="s">
        <v>9</v>
      </c>
      <c r="I43" s="333"/>
      <c r="J43" s="333"/>
      <c r="K43" s="333"/>
      <c r="L43" s="333"/>
      <c r="M43" s="333"/>
      <c r="N43" s="333"/>
      <c r="O43" s="333"/>
      <c r="P43" s="334"/>
      <c r="Q43" s="134"/>
    </row>
    <row r="44" spans="1:17" ht="33.75" customHeight="1">
      <c r="A44" s="100"/>
      <c r="B44" s="321"/>
      <c r="C44" s="323" t="s">
        <v>164</v>
      </c>
      <c r="D44" s="323" t="s">
        <v>183</v>
      </c>
      <c r="E44" s="323" t="s">
        <v>173</v>
      </c>
      <c r="F44" s="323" t="s">
        <v>174</v>
      </c>
      <c r="G44" s="323" t="s">
        <v>10</v>
      </c>
      <c r="H44" s="320" t="s">
        <v>90</v>
      </c>
      <c r="I44" s="332" t="s">
        <v>99</v>
      </c>
      <c r="J44" s="334"/>
      <c r="K44" s="332" t="s">
        <v>83</v>
      </c>
      <c r="L44" s="333"/>
      <c r="M44" s="334"/>
      <c r="N44" s="320" t="s">
        <v>96</v>
      </c>
      <c r="O44" s="325" t="s">
        <v>104</v>
      </c>
      <c r="P44" s="320" t="s">
        <v>98</v>
      </c>
      <c r="Q44" s="340"/>
    </row>
    <row r="45" spans="1:17" ht="94.5">
      <c r="A45" s="100"/>
      <c r="B45" s="322"/>
      <c r="C45" s="324"/>
      <c r="D45" s="324"/>
      <c r="E45" s="324"/>
      <c r="F45" s="324"/>
      <c r="G45" s="324"/>
      <c r="H45" s="322"/>
      <c r="I45" s="137" t="s">
        <v>92</v>
      </c>
      <c r="J45" s="137" t="s">
        <v>81</v>
      </c>
      <c r="K45" s="138" t="s">
        <v>93</v>
      </c>
      <c r="L45" s="138" t="s">
        <v>94</v>
      </c>
      <c r="M45" s="138" t="s">
        <v>95</v>
      </c>
      <c r="N45" s="322"/>
      <c r="O45" s="326"/>
      <c r="P45" s="322"/>
      <c r="Q45" s="340"/>
    </row>
    <row r="46" spans="1:17" ht="15.75">
      <c r="A46" s="100"/>
      <c r="B46" s="139">
        <v>1</v>
      </c>
      <c r="C46" s="140">
        <v>2</v>
      </c>
      <c r="D46" s="140">
        <v>3</v>
      </c>
      <c r="E46" s="141">
        <v>4</v>
      </c>
      <c r="F46" s="141">
        <v>5</v>
      </c>
      <c r="G46" s="141">
        <v>6</v>
      </c>
      <c r="H46" s="139">
        <v>7</v>
      </c>
      <c r="I46" s="142">
        <v>8</v>
      </c>
      <c r="J46" s="142">
        <v>9</v>
      </c>
      <c r="K46" s="142">
        <v>10</v>
      </c>
      <c r="L46" s="142">
        <v>11</v>
      </c>
      <c r="M46" s="142">
        <v>12</v>
      </c>
      <c r="N46" s="139">
        <v>13</v>
      </c>
      <c r="O46" s="139">
        <v>14</v>
      </c>
      <c r="P46" s="139">
        <v>15</v>
      </c>
      <c r="Q46" s="182"/>
    </row>
    <row r="47" spans="1:17" ht="30" customHeight="1">
      <c r="A47" s="100"/>
      <c r="B47" s="341" t="s">
        <v>63</v>
      </c>
      <c r="C47" s="343" t="s">
        <v>115</v>
      </c>
      <c r="D47" s="337" t="s">
        <v>197</v>
      </c>
      <c r="E47" s="337" t="s">
        <v>197</v>
      </c>
      <c r="F47" s="337" t="s">
        <v>57</v>
      </c>
      <c r="G47" s="337"/>
      <c r="H47" s="147" t="s">
        <v>12</v>
      </c>
      <c r="I47" s="148" t="s">
        <v>13</v>
      </c>
      <c r="J47" s="137"/>
      <c r="K47" s="136">
        <v>100</v>
      </c>
      <c r="L47" s="136">
        <v>0</v>
      </c>
      <c r="M47" s="136">
        <f>K47</f>
        <v>100</v>
      </c>
      <c r="N47" s="136">
        <f>K47*0.1</f>
        <v>10</v>
      </c>
      <c r="O47" s="136">
        <v>0</v>
      </c>
      <c r="P47" s="136"/>
      <c r="Q47" s="182"/>
    </row>
    <row r="48" spans="1:17" ht="54.75" customHeight="1">
      <c r="A48" s="100"/>
      <c r="B48" s="342"/>
      <c r="C48" s="344"/>
      <c r="D48" s="339"/>
      <c r="E48" s="339"/>
      <c r="F48" s="338"/>
      <c r="G48" s="338"/>
      <c r="H48" s="147" t="s">
        <v>15</v>
      </c>
      <c r="I48" s="148" t="s">
        <v>13</v>
      </c>
      <c r="J48" s="137"/>
      <c r="K48" s="155">
        <v>85</v>
      </c>
      <c r="L48" s="155">
        <v>0</v>
      </c>
      <c r="M48" s="155">
        <f>K48</f>
        <v>85</v>
      </c>
      <c r="N48" s="155">
        <f>K48*0.1</f>
        <v>8.5</v>
      </c>
      <c r="O48" s="136">
        <v>0</v>
      </c>
      <c r="P48" s="136"/>
      <c r="Q48" s="182"/>
    </row>
    <row r="49" spans="1:17" ht="38.25" customHeight="1">
      <c r="A49" s="100"/>
      <c r="B49" s="345"/>
      <c r="C49" s="348"/>
      <c r="D49" s="348"/>
      <c r="E49" s="152"/>
      <c r="F49" s="338"/>
      <c r="G49" s="338"/>
      <c r="H49" s="147" t="s">
        <v>161</v>
      </c>
      <c r="I49" s="148" t="s">
        <v>13</v>
      </c>
      <c r="J49" s="137"/>
      <c r="K49" s="155">
        <v>100</v>
      </c>
      <c r="L49" s="155">
        <v>0</v>
      </c>
      <c r="M49" s="155">
        <f>K49</f>
        <v>100</v>
      </c>
      <c r="N49" s="155">
        <f>K49*0.1</f>
        <v>10</v>
      </c>
      <c r="O49" s="136">
        <v>0</v>
      </c>
      <c r="P49" s="136"/>
      <c r="Q49" s="182"/>
    </row>
    <row r="50" spans="1:17" ht="60">
      <c r="A50" s="100"/>
      <c r="B50" s="346"/>
      <c r="C50" s="349"/>
      <c r="D50" s="349"/>
      <c r="E50" s="152"/>
      <c r="F50" s="338"/>
      <c r="G50" s="338"/>
      <c r="H50" s="147" t="s">
        <v>41</v>
      </c>
      <c r="I50" s="148" t="s">
        <v>13</v>
      </c>
      <c r="J50" s="137"/>
      <c r="K50" s="136">
        <v>100</v>
      </c>
      <c r="L50" s="136">
        <v>0</v>
      </c>
      <c r="M50" s="136">
        <f>K50</f>
        <v>100</v>
      </c>
      <c r="N50" s="155">
        <f>K50*0.1</f>
        <v>10</v>
      </c>
      <c r="O50" s="136">
        <v>0</v>
      </c>
      <c r="P50" s="136"/>
      <c r="Q50" s="182"/>
    </row>
    <row r="51" spans="1:17" ht="96">
      <c r="A51" s="100"/>
      <c r="B51" s="347"/>
      <c r="C51" s="350"/>
      <c r="D51" s="350"/>
      <c r="E51" s="187"/>
      <c r="F51" s="339"/>
      <c r="G51" s="339"/>
      <c r="H51" s="161" t="s">
        <v>17</v>
      </c>
      <c r="I51" s="162" t="s">
        <v>18</v>
      </c>
      <c r="J51" s="163"/>
      <c r="K51" s="149">
        <v>0</v>
      </c>
      <c r="L51" s="149">
        <v>0</v>
      </c>
      <c r="M51" s="136">
        <f>K51</f>
        <v>0</v>
      </c>
      <c r="N51" s="155">
        <f>K51*0.1</f>
        <v>0</v>
      </c>
      <c r="O51" s="136">
        <f>K51-M51-N51</f>
        <v>0</v>
      </c>
      <c r="P51" s="136"/>
      <c r="Q51" s="190"/>
    </row>
    <row r="52" spans="1:17" ht="15.75" customHeight="1">
      <c r="A52" s="100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</row>
    <row r="53" spans="1:17" ht="15.75" customHeight="1">
      <c r="A53" s="100"/>
      <c r="B53" s="181" t="s">
        <v>19</v>
      </c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00"/>
    </row>
    <row r="54" spans="1:17" ht="70.5" customHeight="1">
      <c r="A54" s="100"/>
      <c r="B54" s="320" t="s">
        <v>89</v>
      </c>
      <c r="C54" s="332" t="s">
        <v>8</v>
      </c>
      <c r="D54" s="333"/>
      <c r="E54" s="334"/>
      <c r="F54" s="335" t="s">
        <v>82</v>
      </c>
      <c r="G54" s="336"/>
      <c r="H54" s="332" t="s">
        <v>20</v>
      </c>
      <c r="I54" s="333"/>
      <c r="J54" s="333"/>
      <c r="K54" s="333"/>
      <c r="L54" s="333"/>
      <c r="M54" s="333"/>
      <c r="N54" s="333"/>
      <c r="O54" s="333"/>
      <c r="P54" s="334"/>
      <c r="Q54" s="320" t="s">
        <v>84</v>
      </c>
    </row>
    <row r="55" spans="1:17" ht="50.25" customHeight="1">
      <c r="A55" s="100"/>
      <c r="B55" s="321"/>
      <c r="C55" s="323" t="s">
        <v>164</v>
      </c>
      <c r="D55" s="323" t="s">
        <v>183</v>
      </c>
      <c r="E55" s="323" t="s">
        <v>173</v>
      </c>
      <c r="F55" s="323" t="s">
        <v>174</v>
      </c>
      <c r="G55" s="323" t="s">
        <v>10</v>
      </c>
      <c r="H55" s="320" t="s">
        <v>90</v>
      </c>
      <c r="I55" s="332" t="s">
        <v>99</v>
      </c>
      <c r="J55" s="334"/>
      <c r="K55" s="332" t="s">
        <v>83</v>
      </c>
      <c r="L55" s="333"/>
      <c r="M55" s="334"/>
      <c r="N55" s="320" t="s">
        <v>96</v>
      </c>
      <c r="O55" s="325" t="s">
        <v>106</v>
      </c>
      <c r="P55" s="327" t="s">
        <v>98</v>
      </c>
      <c r="Q55" s="321"/>
    </row>
    <row r="56" spans="1:17" ht="101.25" customHeight="1">
      <c r="A56" s="100"/>
      <c r="B56" s="322"/>
      <c r="C56" s="324"/>
      <c r="D56" s="324"/>
      <c r="E56" s="324"/>
      <c r="F56" s="324"/>
      <c r="G56" s="324"/>
      <c r="H56" s="322"/>
      <c r="I56" s="137" t="s">
        <v>92</v>
      </c>
      <c r="J56" s="137" t="s">
        <v>105</v>
      </c>
      <c r="K56" s="138" t="s">
        <v>93</v>
      </c>
      <c r="L56" s="138" t="s">
        <v>94</v>
      </c>
      <c r="M56" s="138" t="s">
        <v>95</v>
      </c>
      <c r="N56" s="322"/>
      <c r="O56" s="326"/>
      <c r="P56" s="328"/>
      <c r="Q56" s="322"/>
    </row>
    <row r="57" spans="1:17" ht="15.75">
      <c r="A57" s="100"/>
      <c r="B57" s="136">
        <v>1</v>
      </c>
      <c r="C57" s="183">
        <v>2</v>
      </c>
      <c r="D57" s="183">
        <v>3</v>
      </c>
      <c r="E57" s="184">
        <v>4</v>
      </c>
      <c r="F57" s="184">
        <v>5</v>
      </c>
      <c r="G57" s="184">
        <v>6</v>
      </c>
      <c r="H57" s="136">
        <v>7</v>
      </c>
      <c r="I57" s="165">
        <v>8</v>
      </c>
      <c r="J57" s="165">
        <v>9</v>
      </c>
      <c r="K57" s="165">
        <v>10</v>
      </c>
      <c r="L57" s="165">
        <v>11</v>
      </c>
      <c r="M57" s="165">
        <v>12</v>
      </c>
      <c r="N57" s="136">
        <v>13</v>
      </c>
      <c r="O57" s="136">
        <v>14</v>
      </c>
      <c r="P57" s="136">
        <v>15</v>
      </c>
      <c r="Q57" s="136">
        <v>16</v>
      </c>
    </row>
    <row r="58" spans="1:17" ht="88.5" customHeight="1">
      <c r="A58" s="100"/>
      <c r="B58" s="175" t="s">
        <v>63</v>
      </c>
      <c r="C58" s="191" t="s">
        <v>115</v>
      </c>
      <c r="D58" s="160" t="s">
        <v>197</v>
      </c>
      <c r="E58" s="160" t="s">
        <v>197</v>
      </c>
      <c r="F58" s="230" t="s">
        <v>57</v>
      </c>
      <c r="G58" s="171"/>
      <c r="H58" s="192" t="s">
        <v>21</v>
      </c>
      <c r="I58" s="173" t="s">
        <v>199</v>
      </c>
      <c r="J58" s="137">
        <v>792</v>
      </c>
      <c r="K58" s="174">
        <v>72</v>
      </c>
      <c r="L58" s="165">
        <v>0</v>
      </c>
      <c r="M58" s="174">
        <v>64</v>
      </c>
      <c r="N58" s="193">
        <f>K58*0.1</f>
        <v>7.2</v>
      </c>
      <c r="O58" s="165">
        <v>0</v>
      </c>
      <c r="P58" s="165"/>
      <c r="Q58" s="165"/>
    </row>
    <row r="59" spans="1:17" ht="15.75">
      <c r="A59" s="100"/>
      <c r="B59" s="195"/>
      <c r="C59" s="196"/>
      <c r="D59" s="196"/>
      <c r="E59" s="197"/>
      <c r="F59" s="197"/>
      <c r="G59" s="197"/>
      <c r="H59" s="198"/>
      <c r="I59" s="199"/>
      <c r="J59" s="134"/>
      <c r="K59" s="201"/>
      <c r="L59" s="201"/>
      <c r="M59" s="201"/>
      <c r="N59" s="201"/>
      <c r="O59" s="201"/>
      <c r="P59" s="201"/>
      <c r="Q59" s="135"/>
    </row>
    <row r="60" spans="1:17" ht="15.75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1:17" ht="15.7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231"/>
      <c r="O61" s="100"/>
      <c r="P61" s="100"/>
      <c r="Q61" s="100"/>
    </row>
    <row r="62" spans="1:17" ht="15.75">
      <c r="A62" s="100"/>
      <c r="B62" s="329" t="s">
        <v>109</v>
      </c>
      <c r="C62" s="329"/>
      <c r="D62" s="330" t="s">
        <v>155</v>
      </c>
      <c r="E62" s="330"/>
      <c r="F62" s="330"/>
      <c r="G62" s="330"/>
      <c r="H62" s="330"/>
      <c r="I62" s="330"/>
      <c r="J62" s="330"/>
      <c r="K62" s="100"/>
      <c r="L62" s="100" t="s">
        <v>133</v>
      </c>
      <c r="M62" s="100"/>
      <c r="N62" s="330" t="s">
        <v>156</v>
      </c>
      <c r="O62" s="330"/>
      <c r="P62" s="100"/>
      <c r="Q62" s="100"/>
    </row>
    <row r="63" spans="1:17" ht="15.75">
      <c r="A63" s="100"/>
      <c r="B63" s="222" t="str">
        <f>D4</f>
        <v>" 01 "  АПРЕЛЯ   2021г</v>
      </c>
      <c r="C63" s="221"/>
      <c r="D63" s="221"/>
      <c r="E63" s="223" t="s">
        <v>110</v>
      </c>
      <c r="F63" s="223"/>
      <c r="G63" s="223"/>
      <c r="H63" s="331"/>
      <c r="I63" s="331"/>
      <c r="J63" s="221"/>
      <c r="K63" s="100"/>
      <c r="L63" s="223" t="s">
        <v>24</v>
      </c>
      <c r="M63" s="100"/>
      <c r="N63" s="331" t="s">
        <v>112</v>
      </c>
      <c r="O63" s="331"/>
      <c r="P63" s="100"/>
      <c r="Q63" s="100"/>
    </row>
    <row r="64" spans="1:17" ht="15.75">
      <c r="A64" s="100"/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100"/>
    </row>
    <row r="65" spans="2:16" ht="15.7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</row>
    <row r="66" spans="2:16" ht="15.7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</row>
    <row r="67" spans="2:13" ht="15.7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2:16" ht="15.7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6"/>
      <c r="O68" s="6"/>
      <c r="P68" s="6"/>
    </row>
    <row r="69" spans="2:13" ht="15.7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2:16" ht="15.7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9"/>
      <c r="O70" s="29"/>
      <c r="P70" s="29"/>
    </row>
    <row r="71" spans="2:16" ht="83.25" customHeight="1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30"/>
      <c r="O71" s="30"/>
      <c r="P71" s="30"/>
    </row>
    <row r="72" spans="2:16" ht="61.5" customHeight="1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30"/>
      <c r="O72" s="30"/>
      <c r="P72" s="30"/>
    </row>
    <row r="73" spans="2:16" ht="15.7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1"/>
      <c r="O73" s="21"/>
      <c r="P73" s="21"/>
    </row>
    <row r="74" spans="2:16" ht="15.7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1"/>
      <c r="O74" s="21"/>
      <c r="P74" s="21"/>
    </row>
    <row r="75" spans="2:16" ht="15.7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1"/>
      <c r="O75" s="21"/>
      <c r="P75" s="21"/>
    </row>
    <row r="76" spans="2:16" ht="15.7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1"/>
      <c r="O76" s="21"/>
      <c r="P76" s="21"/>
    </row>
    <row r="77" spans="2:16" ht="15.7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1"/>
      <c r="O77" s="21"/>
      <c r="P77" s="21"/>
    </row>
    <row r="78" spans="2:16" ht="15.7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1"/>
      <c r="O78" s="21"/>
      <c r="P78" s="21"/>
    </row>
    <row r="79" spans="2:13" ht="15.7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2:13" ht="15.7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2:13" ht="15.7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2:13" ht="15.7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2:13" ht="15.7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2:13" ht="15.75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2:16" ht="15.75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9"/>
      <c r="O85" s="29"/>
      <c r="P85" s="29"/>
    </row>
    <row r="86" spans="2:16" ht="29.25" customHeight="1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9"/>
      <c r="O86" s="29"/>
      <c r="P86" s="29"/>
    </row>
    <row r="87" spans="2:16" ht="15.75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9"/>
      <c r="O87" s="29"/>
      <c r="P87" s="29"/>
    </row>
    <row r="88" spans="2:16" ht="15.75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1"/>
      <c r="O88" s="21"/>
      <c r="P88" s="21"/>
    </row>
    <row r="89" spans="2:16" ht="15.75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1"/>
      <c r="O89" s="21"/>
      <c r="P89" s="21"/>
    </row>
    <row r="90" spans="2:13" ht="15.75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</sheetData>
  <sheetProtection/>
  <mergeCells count="97">
    <mergeCell ref="C2:H2"/>
    <mergeCell ref="B6:E6"/>
    <mergeCell ref="G6:K6"/>
    <mergeCell ref="B7:G7"/>
    <mergeCell ref="H7:J7"/>
    <mergeCell ref="B8:D8"/>
    <mergeCell ref="G8:K8"/>
    <mergeCell ref="L14:N14"/>
    <mergeCell ref="B17:Q17"/>
    <mergeCell ref="B19:B21"/>
    <mergeCell ref="C19:E19"/>
    <mergeCell ref="F19:G19"/>
    <mergeCell ref="H19:P19"/>
    <mergeCell ref="C20:C21"/>
    <mergeCell ref="D20:D21"/>
    <mergeCell ref="E20:E21"/>
    <mergeCell ref="F20:F21"/>
    <mergeCell ref="B24:B27"/>
    <mergeCell ref="G20:G21"/>
    <mergeCell ref="H20:H21"/>
    <mergeCell ref="I20:J20"/>
    <mergeCell ref="K20:M20"/>
    <mergeCell ref="N20:N21"/>
    <mergeCell ref="P20:P21"/>
    <mergeCell ref="Q20:Q21"/>
    <mergeCell ref="F23:F27"/>
    <mergeCell ref="C24:C27"/>
    <mergeCell ref="D24:D27"/>
    <mergeCell ref="O20:O21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G31:G32"/>
    <mergeCell ref="D36:F36"/>
    <mergeCell ref="L38:N39"/>
    <mergeCell ref="O38:O39"/>
    <mergeCell ref="P38:P39"/>
    <mergeCell ref="H31:H32"/>
    <mergeCell ref="I31:J31"/>
    <mergeCell ref="K31:M31"/>
    <mergeCell ref="N31:N32"/>
    <mergeCell ref="O31:O32"/>
    <mergeCell ref="P31:P32"/>
    <mergeCell ref="O44:O45"/>
    <mergeCell ref="P44:P45"/>
    <mergeCell ref="B41:Q41"/>
    <mergeCell ref="B43:B45"/>
    <mergeCell ref="C43:E43"/>
    <mergeCell ref="F43:G43"/>
    <mergeCell ref="H43:P43"/>
    <mergeCell ref="C44:C45"/>
    <mergeCell ref="D44:D45"/>
    <mergeCell ref="E44:E45"/>
    <mergeCell ref="D49:D51"/>
    <mergeCell ref="H44:H45"/>
    <mergeCell ref="I44:J44"/>
    <mergeCell ref="K44:M44"/>
    <mergeCell ref="N44:N45"/>
    <mergeCell ref="F44:F45"/>
    <mergeCell ref="G44:G45"/>
    <mergeCell ref="G49:G51"/>
    <mergeCell ref="K55:M55"/>
    <mergeCell ref="F47:F51"/>
    <mergeCell ref="E47:E48"/>
    <mergeCell ref="Q44:Q45"/>
    <mergeCell ref="B47:B48"/>
    <mergeCell ref="C47:C48"/>
    <mergeCell ref="D47:D48"/>
    <mergeCell ref="G47:G48"/>
    <mergeCell ref="B49:B51"/>
    <mergeCell ref="C49:C51"/>
    <mergeCell ref="B62:C62"/>
    <mergeCell ref="D62:J62"/>
    <mergeCell ref="N62:O62"/>
    <mergeCell ref="H63:I63"/>
    <mergeCell ref="N63:O63"/>
    <mergeCell ref="B54:B56"/>
    <mergeCell ref="C54:E54"/>
    <mergeCell ref="F54:G54"/>
    <mergeCell ref="H54:P54"/>
    <mergeCell ref="I55:J55"/>
    <mergeCell ref="Q54:Q56"/>
    <mergeCell ref="C55:C56"/>
    <mergeCell ref="D55:D56"/>
    <mergeCell ref="E55:E56"/>
    <mergeCell ref="F55:F56"/>
    <mergeCell ref="N55:N56"/>
    <mergeCell ref="O55:O56"/>
    <mergeCell ref="P55:P56"/>
    <mergeCell ref="G55:G56"/>
    <mergeCell ref="H55:H56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48" r:id="rId1"/>
  <rowBreaks count="1" manualBreakCount="1">
    <brk id="34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90"/>
  <sheetViews>
    <sheetView view="pageBreakPreview" zoomScale="80" zoomScaleSheetLayoutView="80" zoomScalePageLayoutView="0" workbookViewId="0" topLeftCell="A55">
      <selection activeCell="A1" sqref="A1:Q64"/>
    </sheetView>
  </sheetViews>
  <sheetFormatPr defaultColWidth="8.8515625" defaultRowHeight="12.75"/>
  <cols>
    <col min="1" max="1" width="8.8515625" style="1" customWidth="1"/>
    <col min="2" max="2" width="24.8515625" style="1" customWidth="1"/>
    <col min="3" max="3" width="19.57421875" style="1" customWidth="1"/>
    <col min="4" max="4" width="18.421875" style="1" customWidth="1"/>
    <col min="5" max="7" width="14.7109375" style="1" customWidth="1"/>
    <col min="8" max="8" width="23.00390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15.75">
      <c r="A2" s="100"/>
      <c r="B2" s="100"/>
      <c r="C2" s="352" t="str">
        <f>'свод школы'!C2:H2</f>
        <v>МОНИТОРИНГ О ВЫПОЛНЕНИИ МУНИЦИПАЛЬНОГО ЗАДАНИЯ №</v>
      </c>
      <c r="D2" s="352"/>
      <c r="E2" s="352"/>
      <c r="F2" s="352"/>
      <c r="G2" s="352"/>
      <c r="H2" s="364"/>
      <c r="I2" s="115">
        <v>34</v>
      </c>
      <c r="J2" s="100"/>
      <c r="K2" s="100"/>
      <c r="L2" s="100"/>
      <c r="M2" s="100"/>
      <c r="N2" s="100"/>
      <c r="O2" s="100"/>
      <c r="P2" s="100"/>
      <c r="Q2" s="100"/>
    </row>
    <row r="3" spans="1:17" ht="15.75">
      <c r="A3" s="100"/>
      <c r="B3" s="100"/>
      <c r="C3" s="100"/>
      <c r="D3" s="100" t="str">
        <f>'свод школы'!D3</f>
        <v>на 2021 год и плановый период 2022 и 2023 годов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15" t="s">
        <v>75</v>
      </c>
      <c r="P3" s="116"/>
      <c r="Q3" s="100"/>
    </row>
    <row r="4" spans="1:17" ht="31.5">
      <c r="A4" s="100"/>
      <c r="B4" s="100"/>
      <c r="C4" s="117" t="s">
        <v>0</v>
      </c>
      <c r="D4" s="118" t="str">
        <f>'свод школы'!D4</f>
        <v>" 01 "  АПРЕЛЯ   2021г</v>
      </c>
      <c r="E4" s="100"/>
      <c r="F4" s="100"/>
      <c r="G4" s="100"/>
      <c r="H4" s="100"/>
      <c r="I4" s="100"/>
      <c r="J4" s="100"/>
      <c r="K4" s="100"/>
      <c r="L4" s="100"/>
      <c r="M4" s="100"/>
      <c r="N4" s="119" t="s">
        <v>76</v>
      </c>
      <c r="O4" s="120" t="s">
        <v>85</v>
      </c>
      <c r="P4" s="116"/>
      <c r="Q4" s="100"/>
    </row>
    <row r="5" spans="1:17" ht="15.7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 t="s">
        <v>77</v>
      </c>
      <c r="O5" s="121">
        <f>'свод школы'!O5</f>
        <v>44287</v>
      </c>
      <c r="P5" s="122"/>
      <c r="Q5" s="100"/>
    </row>
    <row r="6" spans="1:17" ht="30.75" customHeight="1">
      <c r="A6" s="100"/>
      <c r="B6" s="365" t="s">
        <v>86</v>
      </c>
      <c r="C6" s="365"/>
      <c r="D6" s="365"/>
      <c r="E6" s="365"/>
      <c r="F6" s="124"/>
      <c r="G6" s="366" t="s">
        <v>131</v>
      </c>
      <c r="H6" s="366"/>
      <c r="I6" s="366"/>
      <c r="J6" s="366"/>
      <c r="K6" s="366"/>
      <c r="L6" s="100"/>
      <c r="M6" s="100"/>
      <c r="N6" s="119" t="s">
        <v>78</v>
      </c>
      <c r="O6" s="115"/>
      <c r="P6" s="116"/>
      <c r="Q6" s="100"/>
    </row>
    <row r="7" spans="1:17" ht="21" customHeight="1">
      <c r="A7" s="100"/>
      <c r="B7" s="365" t="s">
        <v>87</v>
      </c>
      <c r="C7" s="365"/>
      <c r="D7" s="365"/>
      <c r="E7" s="365"/>
      <c r="F7" s="365"/>
      <c r="G7" s="365"/>
      <c r="H7" s="365" t="s">
        <v>1</v>
      </c>
      <c r="I7" s="365"/>
      <c r="J7" s="365"/>
      <c r="K7" s="125"/>
      <c r="L7" s="100"/>
      <c r="M7" s="100"/>
      <c r="N7" s="100" t="s">
        <v>79</v>
      </c>
      <c r="O7" s="115"/>
      <c r="P7" s="116"/>
      <c r="Q7" s="100"/>
    </row>
    <row r="8" spans="1:17" ht="24" customHeight="1">
      <c r="A8" s="100"/>
      <c r="B8" s="367" t="s">
        <v>2</v>
      </c>
      <c r="C8" s="367"/>
      <c r="D8" s="367"/>
      <c r="E8" s="126"/>
      <c r="F8" s="126"/>
      <c r="G8" s="368" t="s">
        <v>25</v>
      </c>
      <c r="H8" s="368"/>
      <c r="I8" s="368"/>
      <c r="J8" s="368"/>
      <c r="K8" s="368"/>
      <c r="L8" s="127"/>
      <c r="M8" s="100"/>
      <c r="N8" s="100" t="s">
        <v>79</v>
      </c>
      <c r="O8" s="115"/>
      <c r="P8" s="116"/>
      <c r="Q8" s="100"/>
    </row>
    <row r="9" spans="1:17" ht="15.75">
      <c r="A9" s="100"/>
      <c r="B9" s="100" t="s">
        <v>3</v>
      </c>
      <c r="C9" s="100"/>
      <c r="D9" s="100" t="str">
        <f>'свод школы'!D9</f>
        <v>Квартальная</v>
      </c>
      <c r="E9" s="100"/>
      <c r="F9" s="100"/>
      <c r="G9" s="100"/>
      <c r="H9" s="100"/>
      <c r="I9" s="100"/>
      <c r="J9" s="100"/>
      <c r="K9" s="100"/>
      <c r="L9" s="100"/>
      <c r="M9" s="100"/>
      <c r="N9" s="100" t="s">
        <v>79</v>
      </c>
      <c r="O9" s="115"/>
      <c r="P9" s="116"/>
      <c r="Q9" s="100"/>
    </row>
    <row r="10" spans="1:17" ht="15.75">
      <c r="A10" s="100"/>
      <c r="B10" s="100"/>
      <c r="C10" s="100" t="s">
        <v>215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15"/>
      <c r="P10" s="116"/>
      <c r="Q10" s="100"/>
    </row>
    <row r="11" spans="1:17" ht="15.7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</row>
    <row r="12" spans="1:17" ht="15.75">
      <c r="A12" s="100"/>
      <c r="B12" s="114"/>
      <c r="C12" s="125" t="s">
        <v>4</v>
      </c>
      <c r="D12" s="100"/>
      <c r="E12" s="100"/>
      <c r="F12" s="100"/>
      <c r="G12" s="100"/>
      <c r="H12" s="100"/>
      <c r="I12" s="128"/>
      <c r="J12" s="100"/>
      <c r="K12" s="100"/>
      <c r="L12" s="100"/>
      <c r="M12" s="100"/>
      <c r="N12" s="100"/>
      <c r="O12" s="100"/>
      <c r="P12" s="100"/>
      <c r="Q12" s="100"/>
    </row>
    <row r="13" spans="1:17" ht="15.75">
      <c r="A13" s="100"/>
      <c r="B13" s="114"/>
      <c r="C13" s="117" t="s">
        <v>5</v>
      </c>
      <c r="D13" s="33">
        <v>1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1:17" ht="52.5" customHeight="1">
      <c r="A14" s="100"/>
      <c r="B14" s="129" t="s">
        <v>6</v>
      </c>
      <c r="C14" s="100"/>
      <c r="D14" s="100"/>
      <c r="E14" s="100"/>
      <c r="F14" s="100"/>
      <c r="G14" s="100"/>
      <c r="H14" s="100"/>
      <c r="I14" s="100"/>
      <c r="J14" s="100"/>
      <c r="K14" s="100"/>
      <c r="L14" s="362" t="s">
        <v>80</v>
      </c>
      <c r="M14" s="362"/>
      <c r="N14" s="363"/>
      <c r="O14" s="130" t="s">
        <v>67</v>
      </c>
      <c r="P14" s="131"/>
      <c r="Q14" s="131"/>
    </row>
    <row r="15" spans="1:17" ht="18" customHeight="1">
      <c r="A15" s="100"/>
      <c r="B15" s="34" t="s">
        <v>26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23"/>
      <c r="O15" s="132"/>
      <c r="P15" s="132"/>
      <c r="Q15" s="114"/>
    </row>
    <row r="16" spans="1:17" ht="15.75">
      <c r="A16" s="100"/>
      <c r="B16" s="125" t="s">
        <v>101</v>
      </c>
      <c r="C16" s="100"/>
      <c r="D16" s="100"/>
      <c r="E16" s="34" t="s">
        <v>27</v>
      </c>
      <c r="F16" s="34"/>
      <c r="G16" s="34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17" ht="15.75">
      <c r="A17" s="100"/>
      <c r="B17" s="351" t="s">
        <v>88</v>
      </c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</row>
    <row r="18" spans="1:17" ht="15.75">
      <c r="A18" s="100"/>
      <c r="B18" s="133" t="s">
        <v>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16"/>
    </row>
    <row r="19" spans="1:17" ht="66.75" customHeight="1">
      <c r="A19" s="100"/>
      <c r="B19" s="320" t="s">
        <v>89</v>
      </c>
      <c r="C19" s="332" t="s">
        <v>8</v>
      </c>
      <c r="D19" s="333"/>
      <c r="E19" s="334"/>
      <c r="F19" s="332" t="s">
        <v>82</v>
      </c>
      <c r="G19" s="334"/>
      <c r="H19" s="332" t="s">
        <v>9</v>
      </c>
      <c r="I19" s="333"/>
      <c r="J19" s="333"/>
      <c r="K19" s="333"/>
      <c r="L19" s="333"/>
      <c r="M19" s="333"/>
      <c r="N19" s="333"/>
      <c r="O19" s="333"/>
      <c r="P19" s="334"/>
      <c r="Q19" s="134"/>
    </row>
    <row r="20" spans="1:17" ht="36.75" customHeight="1">
      <c r="A20" s="100"/>
      <c r="B20" s="321"/>
      <c r="C20" s="323" t="s">
        <v>162</v>
      </c>
      <c r="D20" s="372" t="s">
        <v>163</v>
      </c>
      <c r="E20" s="323" t="s">
        <v>10</v>
      </c>
      <c r="F20" s="323" t="s">
        <v>174</v>
      </c>
      <c r="G20" s="323" t="s">
        <v>10</v>
      </c>
      <c r="H20" s="320" t="s">
        <v>90</v>
      </c>
      <c r="I20" s="332" t="s">
        <v>91</v>
      </c>
      <c r="J20" s="334"/>
      <c r="K20" s="332" t="s">
        <v>83</v>
      </c>
      <c r="L20" s="333"/>
      <c r="M20" s="334"/>
      <c r="N20" s="320" t="s">
        <v>96</v>
      </c>
      <c r="O20" s="325" t="s">
        <v>97</v>
      </c>
      <c r="P20" s="320" t="s">
        <v>98</v>
      </c>
      <c r="Q20" s="360"/>
    </row>
    <row r="21" spans="1:17" ht="102" customHeight="1">
      <c r="A21" s="100"/>
      <c r="B21" s="322"/>
      <c r="C21" s="324"/>
      <c r="D21" s="373"/>
      <c r="E21" s="324"/>
      <c r="F21" s="324"/>
      <c r="G21" s="324"/>
      <c r="H21" s="322"/>
      <c r="I21" s="137" t="s">
        <v>92</v>
      </c>
      <c r="J21" s="137" t="s">
        <v>81</v>
      </c>
      <c r="K21" s="138" t="s">
        <v>93</v>
      </c>
      <c r="L21" s="138" t="s">
        <v>94</v>
      </c>
      <c r="M21" s="138" t="s">
        <v>95</v>
      </c>
      <c r="N21" s="322"/>
      <c r="O21" s="326"/>
      <c r="P21" s="322"/>
      <c r="Q21" s="360"/>
    </row>
    <row r="22" spans="1:17" ht="26.25" customHeight="1">
      <c r="A22" s="100"/>
      <c r="B22" s="139">
        <v>1</v>
      </c>
      <c r="C22" s="140">
        <v>2</v>
      </c>
      <c r="D22" s="140">
        <v>3</v>
      </c>
      <c r="E22" s="141">
        <v>4</v>
      </c>
      <c r="F22" s="141">
        <v>5</v>
      </c>
      <c r="G22" s="141">
        <v>6</v>
      </c>
      <c r="H22" s="139">
        <v>7</v>
      </c>
      <c r="I22" s="142">
        <v>8</v>
      </c>
      <c r="J22" s="142">
        <v>9</v>
      </c>
      <c r="K22" s="142">
        <v>10</v>
      </c>
      <c r="L22" s="142">
        <v>11</v>
      </c>
      <c r="M22" s="142">
        <v>12</v>
      </c>
      <c r="N22" s="139">
        <v>13</v>
      </c>
      <c r="O22" s="139">
        <v>14</v>
      </c>
      <c r="P22" s="139">
        <v>15</v>
      </c>
      <c r="Q22" s="135"/>
    </row>
    <row r="23" spans="1:17" ht="29.25" customHeight="1">
      <c r="A23" s="100"/>
      <c r="B23" s="341" t="s">
        <v>65</v>
      </c>
      <c r="C23" s="369" t="s">
        <v>115</v>
      </c>
      <c r="D23" s="337" t="s">
        <v>180</v>
      </c>
      <c r="E23" s="374"/>
      <c r="F23" s="374" t="s">
        <v>58</v>
      </c>
      <c r="G23" s="146"/>
      <c r="H23" s="147" t="s">
        <v>12</v>
      </c>
      <c r="I23" s="148" t="s">
        <v>13</v>
      </c>
      <c r="J23" s="137"/>
      <c r="K23" s="136">
        <v>100</v>
      </c>
      <c r="L23" s="136">
        <v>0</v>
      </c>
      <c r="M23" s="136">
        <f>K23</f>
        <v>100</v>
      </c>
      <c r="N23" s="136">
        <f>K23*0.1</f>
        <v>10</v>
      </c>
      <c r="O23" s="136">
        <v>0</v>
      </c>
      <c r="P23" s="136"/>
      <c r="Q23" s="135"/>
    </row>
    <row r="24" spans="1:17" ht="51.75" customHeight="1">
      <c r="A24" s="100"/>
      <c r="B24" s="361"/>
      <c r="C24" s="370"/>
      <c r="D24" s="338"/>
      <c r="E24" s="375"/>
      <c r="F24" s="375"/>
      <c r="G24" s="153"/>
      <c r="H24" s="147" t="s">
        <v>15</v>
      </c>
      <c r="I24" s="148" t="s">
        <v>13</v>
      </c>
      <c r="J24" s="137"/>
      <c r="K24" s="155">
        <v>100</v>
      </c>
      <c r="L24" s="155">
        <v>0</v>
      </c>
      <c r="M24" s="155">
        <f>K24</f>
        <v>100</v>
      </c>
      <c r="N24" s="155">
        <f>K24*0.1</f>
        <v>10</v>
      </c>
      <c r="O24" s="136">
        <v>0</v>
      </c>
      <c r="P24" s="136"/>
      <c r="Q24" s="135"/>
    </row>
    <row r="25" spans="1:17" ht="30" customHeight="1">
      <c r="A25" s="100"/>
      <c r="B25" s="361"/>
      <c r="C25" s="370"/>
      <c r="D25" s="338"/>
      <c r="E25" s="375"/>
      <c r="F25" s="375"/>
      <c r="G25" s="153"/>
      <c r="H25" s="147" t="s">
        <v>16</v>
      </c>
      <c r="I25" s="148" t="s">
        <v>13</v>
      </c>
      <c r="J25" s="137"/>
      <c r="K25" s="136">
        <v>0</v>
      </c>
      <c r="L25" s="136">
        <v>0</v>
      </c>
      <c r="M25" s="136">
        <v>0</v>
      </c>
      <c r="N25" s="155">
        <f>K25*0.1</f>
        <v>0</v>
      </c>
      <c r="O25" s="136">
        <v>0</v>
      </c>
      <c r="P25" s="136"/>
      <c r="Q25" s="135"/>
    </row>
    <row r="26" spans="1:17" ht="60.75" customHeight="1">
      <c r="A26" s="100"/>
      <c r="B26" s="361"/>
      <c r="C26" s="370"/>
      <c r="D26" s="338"/>
      <c r="E26" s="375"/>
      <c r="F26" s="375"/>
      <c r="G26" s="153"/>
      <c r="H26" s="147" t="s">
        <v>41</v>
      </c>
      <c r="I26" s="148" t="s">
        <v>13</v>
      </c>
      <c r="J26" s="137"/>
      <c r="K26" s="155">
        <v>100</v>
      </c>
      <c r="L26" s="155">
        <v>0</v>
      </c>
      <c r="M26" s="155">
        <f>K26</f>
        <v>100</v>
      </c>
      <c r="N26" s="155">
        <f>K26*0.1</f>
        <v>10</v>
      </c>
      <c r="O26" s="136">
        <v>0</v>
      </c>
      <c r="P26" s="136"/>
      <c r="Q26" s="135"/>
    </row>
    <row r="27" spans="1:17" ht="79.5" customHeight="1">
      <c r="A27" s="100"/>
      <c r="B27" s="342"/>
      <c r="C27" s="371"/>
      <c r="D27" s="339"/>
      <c r="E27" s="376"/>
      <c r="F27" s="376"/>
      <c r="G27" s="160"/>
      <c r="H27" s="161" t="s">
        <v>17</v>
      </c>
      <c r="I27" s="162" t="s">
        <v>18</v>
      </c>
      <c r="J27" s="163"/>
      <c r="K27" s="149">
        <v>0</v>
      </c>
      <c r="L27" s="149">
        <v>0</v>
      </c>
      <c r="M27" s="136">
        <f>K27</f>
        <v>0</v>
      </c>
      <c r="N27" s="155">
        <f>K27*0.1</f>
        <v>0</v>
      </c>
      <c r="O27" s="136">
        <f>K27-M27-N27</f>
        <v>0</v>
      </c>
      <c r="P27" s="136"/>
      <c r="Q27" s="116"/>
    </row>
    <row r="28" spans="1:17" ht="15.75">
      <c r="A28" s="100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</row>
    <row r="29" spans="1:17" ht="15.75">
      <c r="A29" s="100"/>
      <c r="B29" s="133" t="s">
        <v>19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00"/>
    </row>
    <row r="30" spans="1:17" ht="72.75" customHeight="1">
      <c r="A30" s="100"/>
      <c r="B30" s="320" t="s">
        <v>89</v>
      </c>
      <c r="C30" s="332" t="s">
        <v>8</v>
      </c>
      <c r="D30" s="333"/>
      <c r="E30" s="334"/>
      <c r="F30" s="332" t="s">
        <v>82</v>
      </c>
      <c r="G30" s="334"/>
      <c r="H30" s="332" t="s">
        <v>20</v>
      </c>
      <c r="I30" s="333"/>
      <c r="J30" s="333"/>
      <c r="K30" s="333"/>
      <c r="L30" s="333"/>
      <c r="M30" s="333"/>
      <c r="N30" s="333"/>
      <c r="O30" s="333"/>
      <c r="P30" s="333"/>
      <c r="Q30" s="320" t="s">
        <v>84</v>
      </c>
    </row>
    <row r="31" spans="1:17" ht="35.25" customHeight="1">
      <c r="A31" s="100"/>
      <c r="B31" s="321"/>
      <c r="C31" s="323" t="s">
        <v>162</v>
      </c>
      <c r="D31" s="372" t="s">
        <v>163</v>
      </c>
      <c r="E31" s="323" t="s">
        <v>10</v>
      </c>
      <c r="F31" s="323" t="s">
        <v>174</v>
      </c>
      <c r="G31" s="323" t="s">
        <v>10</v>
      </c>
      <c r="H31" s="320" t="s">
        <v>90</v>
      </c>
      <c r="I31" s="332" t="s">
        <v>99</v>
      </c>
      <c r="J31" s="334"/>
      <c r="K31" s="358" t="s">
        <v>83</v>
      </c>
      <c r="L31" s="358"/>
      <c r="M31" s="358"/>
      <c r="N31" s="358" t="s">
        <v>96</v>
      </c>
      <c r="O31" s="359" t="s">
        <v>97</v>
      </c>
      <c r="P31" s="332" t="s">
        <v>98</v>
      </c>
      <c r="Q31" s="321"/>
    </row>
    <row r="32" spans="1:17" ht="104.25" customHeight="1">
      <c r="A32" s="100"/>
      <c r="B32" s="322"/>
      <c r="C32" s="324"/>
      <c r="D32" s="373"/>
      <c r="E32" s="324"/>
      <c r="F32" s="324"/>
      <c r="G32" s="324"/>
      <c r="H32" s="322"/>
      <c r="I32" s="137" t="s">
        <v>92</v>
      </c>
      <c r="J32" s="137" t="s">
        <v>81</v>
      </c>
      <c r="K32" s="137" t="s">
        <v>93</v>
      </c>
      <c r="L32" s="137" t="s">
        <v>94</v>
      </c>
      <c r="M32" s="137" t="s">
        <v>95</v>
      </c>
      <c r="N32" s="358"/>
      <c r="O32" s="359"/>
      <c r="P32" s="332"/>
      <c r="Q32" s="322"/>
    </row>
    <row r="33" spans="1:17" ht="22.5" customHeight="1">
      <c r="A33" s="100"/>
      <c r="B33" s="166">
        <v>1</v>
      </c>
      <c r="C33" s="140">
        <v>2</v>
      </c>
      <c r="D33" s="140">
        <v>3</v>
      </c>
      <c r="E33" s="141">
        <v>4</v>
      </c>
      <c r="F33" s="141">
        <v>5</v>
      </c>
      <c r="G33" s="141">
        <v>6</v>
      </c>
      <c r="H33" s="139">
        <v>7</v>
      </c>
      <c r="I33" s="142">
        <v>8</v>
      </c>
      <c r="J33" s="142">
        <v>9</v>
      </c>
      <c r="K33" s="142">
        <v>10</v>
      </c>
      <c r="L33" s="142">
        <v>11</v>
      </c>
      <c r="M33" s="142">
        <v>12</v>
      </c>
      <c r="N33" s="139">
        <v>13</v>
      </c>
      <c r="O33" s="139">
        <v>14</v>
      </c>
      <c r="P33" s="139">
        <v>15</v>
      </c>
      <c r="Q33" s="139">
        <v>16</v>
      </c>
    </row>
    <row r="34" spans="1:17" ht="72" customHeight="1">
      <c r="A34" s="100"/>
      <c r="B34" s="167" t="s">
        <v>65</v>
      </c>
      <c r="C34" s="229" t="s">
        <v>11</v>
      </c>
      <c r="D34" s="232" t="s">
        <v>180</v>
      </c>
      <c r="E34" s="171"/>
      <c r="F34" s="171" t="s">
        <v>70</v>
      </c>
      <c r="G34" s="171"/>
      <c r="H34" s="192" t="s">
        <v>21</v>
      </c>
      <c r="I34" s="173" t="s">
        <v>22</v>
      </c>
      <c r="J34" s="137">
        <v>792</v>
      </c>
      <c r="K34" s="174">
        <v>33</v>
      </c>
      <c r="L34" s="165">
        <v>0</v>
      </c>
      <c r="M34" s="174">
        <v>29</v>
      </c>
      <c r="N34" s="155">
        <f>K34*0.1</f>
        <v>3.3000000000000003</v>
      </c>
      <c r="O34" s="136">
        <v>0</v>
      </c>
      <c r="P34" s="136"/>
      <c r="Q34" s="136"/>
    </row>
    <row r="35" spans="1:17" ht="15.75">
      <c r="A35" s="116"/>
      <c r="B35" s="178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1:17" ht="15.75">
      <c r="A36" s="116"/>
      <c r="B36" s="179"/>
      <c r="C36" s="100"/>
      <c r="D36" s="352"/>
      <c r="E36" s="352"/>
      <c r="F36" s="352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1:17" ht="15.75">
      <c r="A37" s="116"/>
      <c r="B37" s="179"/>
      <c r="C37" s="117" t="s">
        <v>5</v>
      </c>
      <c r="D37" s="53">
        <v>2</v>
      </c>
      <c r="E37" s="100"/>
      <c r="F37" s="100"/>
      <c r="G37" s="100"/>
      <c r="H37" s="100"/>
      <c r="I37" s="100"/>
      <c r="J37" s="100"/>
      <c r="K37" s="100"/>
      <c r="L37" s="100"/>
      <c r="M37" s="116"/>
      <c r="N37" s="116"/>
      <c r="O37" s="100"/>
      <c r="P37" s="100"/>
      <c r="Q37" s="116"/>
    </row>
    <row r="38" spans="1:17" ht="28.5" customHeight="1">
      <c r="A38" s="100"/>
      <c r="B38" s="129" t="s">
        <v>100</v>
      </c>
      <c r="C38" s="100"/>
      <c r="D38" s="100"/>
      <c r="E38" s="100"/>
      <c r="F38" s="100"/>
      <c r="G38" s="100"/>
      <c r="H38" s="100"/>
      <c r="I38" s="100"/>
      <c r="J38" s="100"/>
      <c r="K38" s="100"/>
      <c r="L38" s="353" t="s">
        <v>80</v>
      </c>
      <c r="M38" s="353"/>
      <c r="N38" s="354"/>
      <c r="O38" s="355" t="s">
        <v>68</v>
      </c>
      <c r="P38" s="357"/>
      <c r="Q38" s="131"/>
    </row>
    <row r="39" spans="1:17" ht="15.75" customHeight="1">
      <c r="A39" s="100"/>
      <c r="B39" s="51" t="s">
        <v>35</v>
      </c>
      <c r="C39" s="100"/>
      <c r="D39" s="100"/>
      <c r="E39" s="100"/>
      <c r="F39" s="100"/>
      <c r="G39" s="100"/>
      <c r="H39" s="100"/>
      <c r="I39" s="100"/>
      <c r="J39" s="100"/>
      <c r="K39" s="100"/>
      <c r="L39" s="353"/>
      <c r="M39" s="353"/>
      <c r="N39" s="354"/>
      <c r="O39" s="356"/>
      <c r="P39" s="357"/>
      <c r="Q39" s="180"/>
    </row>
    <row r="40" spans="1:17" ht="15.75">
      <c r="A40" s="100"/>
      <c r="B40" s="125" t="s">
        <v>101</v>
      </c>
      <c r="C40" s="100"/>
      <c r="D40" s="100"/>
      <c r="E40" s="34" t="s">
        <v>27</v>
      </c>
      <c r="F40" s="34"/>
      <c r="G40" s="34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1:17" ht="20.25" customHeight="1">
      <c r="A41" s="100"/>
      <c r="B41" s="351" t="s">
        <v>88</v>
      </c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</row>
    <row r="42" spans="1:17" ht="24" customHeight="1">
      <c r="A42" s="100"/>
      <c r="B42" s="181" t="s">
        <v>102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16"/>
    </row>
    <row r="43" spans="1:17" ht="67.5" customHeight="1">
      <c r="A43" s="100"/>
      <c r="B43" s="320" t="s">
        <v>89</v>
      </c>
      <c r="C43" s="332" t="s">
        <v>8</v>
      </c>
      <c r="D43" s="333"/>
      <c r="E43" s="334"/>
      <c r="F43" s="335" t="s">
        <v>82</v>
      </c>
      <c r="G43" s="336"/>
      <c r="H43" s="332" t="s">
        <v>9</v>
      </c>
      <c r="I43" s="333"/>
      <c r="J43" s="333"/>
      <c r="K43" s="333"/>
      <c r="L43" s="333"/>
      <c r="M43" s="333"/>
      <c r="N43" s="333"/>
      <c r="O43" s="333"/>
      <c r="P43" s="334"/>
      <c r="Q43" s="134"/>
    </row>
    <row r="44" spans="1:17" ht="33.75" customHeight="1">
      <c r="A44" s="100"/>
      <c r="B44" s="321"/>
      <c r="C44" s="323" t="s">
        <v>162</v>
      </c>
      <c r="D44" s="323" t="s">
        <v>187</v>
      </c>
      <c r="E44" s="372" t="s">
        <v>163</v>
      </c>
      <c r="F44" s="323" t="s">
        <v>174</v>
      </c>
      <c r="G44" s="323" t="s">
        <v>10</v>
      </c>
      <c r="H44" s="320" t="s">
        <v>90</v>
      </c>
      <c r="I44" s="332" t="s">
        <v>99</v>
      </c>
      <c r="J44" s="334"/>
      <c r="K44" s="332" t="s">
        <v>83</v>
      </c>
      <c r="L44" s="333"/>
      <c r="M44" s="334"/>
      <c r="N44" s="320" t="s">
        <v>96</v>
      </c>
      <c r="O44" s="325" t="s">
        <v>104</v>
      </c>
      <c r="P44" s="320" t="s">
        <v>98</v>
      </c>
      <c r="Q44" s="340"/>
    </row>
    <row r="45" spans="1:17" ht="94.5">
      <c r="A45" s="100"/>
      <c r="B45" s="322"/>
      <c r="C45" s="324"/>
      <c r="D45" s="324"/>
      <c r="E45" s="373"/>
      <c r="F45" s="324"/>
      <c r="G45" s="324"/>
      <c r="H45" s="322"/>
      <c r="I45" s="137" t="s">
        <v>92</v>
      </c>
      <c r="J45" s="137" t="s">
        <v>81</v>
      </c>
      <c r="K45" s="138" t="s">
        <v>93</v>
      </c>
      <c r="L45" s="138" t="s">
        <v>94</v>
      </c>
      <c r="M45" s="138" t="s">
        <v>95</v>
      </c>
      <c r="N45" s="322"/>
      <c r="O45" s="326"/>
      <c r="P45" s="322"/>
      <c r="Q45" s="340"/>
    </row>
    <row r="46" spans="1:17" ht="15.75">
      <c r="A46" s="100"/>
      <c r="B46" s="139">
        <v>1</v>
      </c>
      <c r="C46" s="140">
        <v>2</v>
      </c>
      <c r="D46" s="140">
        <v>3</v>
      </c>
      <c r="E46" s="141">
        <v>4</v>
      </c>
      <c r="F46" s="141">
        <v>5</v>
      </c>
      <c r="G46" s="141">
        <v>6</v>
      </c>
      <c r="H46" s="139">
        <v>7</v>
      </c>
      <c r="I46" s="142">
        <v>8</v>
      </c>
      <c r="J46" s="142">
        <v>9</v>
      </c>
      <c r="K46" s="142">
        <v>10</v>
      </c>
      <c r="L46" s="142">
        <v>11</v>
      </c>
      <c r="M46" s="142">
        <v>12</v>
      </c>
      <c r="N46" s="139">
        <v>13</v>
      </c>
      <c r="O46" s="139">
        <v>14</v>
      </c>
      <c r="P46" s="139">
        <v>15</v>
      </c>
      <c r="Q46" s="182"/>
    </row>
    <row r="47" spans="1:17" ht="30" customHeight="1">
      <c r="A47" s="100"/>
      <c r="B47" s="341" t="s">
        <v>61</v>
      </c>
      <c r="C47" s="369" t="s">
        <v>115</v>
      </c>
      <c r="D47" s="337" t="s">
        <v>180</v>
      </c>
      <c r="E47" s="374" t="s">
        <v>180</v>
      </c>
      <c r="F47" s="337" t="s">
        <v>70</v>
      </c>
      <c r="G47" s="337"/>
      <c r="H47" s="147" t="s">
        <v>12</v>
      </c>
      <c r="I47" s="148" t="s">
        <v>13</v>
      </c>
      <c r="J47" s="137"/>
      <c r="K47" s="136">
        <v>100</v>
      </c>
      <c r="L47" s="136">
        <v>0</v>
      </c>
      <c r="M47" s="136">
        <f>K47</f>
        <v>100</v>
      </c>
      <c r="N47" s="136">
        <f>K47*0.1</f>
        <v>10</v>
      </c>
      <c r="O47" s="136">
        <v>0</v>
      </c>
      <c r="P47" s="136"/>
      <c r="Q47" s="182"/>
    </row>
    <row r="48" spans="1:17" ht="54.75" customHeight="1">
      <c r="A48" s="100"/>
      <c r="B48" s="361"/>
      <c r="C48" s="370"/>
      <c r="D48" s="338"/>
      <c r="E48" s="375"/>
      <c r="F48" s="338"/>
      <c r="G48" s="338"/>
      <c r="H48" s="147" t="s">
        <v>15</v>
      </c>
      <c r="I48" s="148" t="s">
        <v>13</v>
      </c>
      <c r="J48" s="137"/>
      <c r="K48" s="155">
        <v>25</v>
      </c>
      <c r="L48" s="155">
        <v>0</v>
      </c>
      <c r="M48" s="155">
        <f>K48</f>
        <v>25</v>
      </c>
      <c r="N48" s="155">
        <f>K48*0.1</f>
        <v>2.5</v>
      </c>
      <c r="O48" s="136">
        <v>0</v>
      </c>
      <c r="P48" s="136"/>
      <c r="Q48" s="182"/>
    </row>
    <row r="49" spans="1:17" ht="36">
      <c r="A49" s="100"/>
      <c r="B49" s="361"/>
      <c r="C49" s="370"/>
      <c r="D49" s="338"/>
      <c r="E49" s="375"/>
      <c r="F49" s="338"/>
      <c r="G49" s="338"/>
      <c r="H49" s="147" t="s">
        <v>16</v>
      </c>
      <c r="I49" s="148" t="s">
        <v>13</v>
      </c>
      <c r="J49" s="137"/>
      <c r="K49" s="155">
        <v>75</v>
      </c>
      <c r="L49" s="155">
        <v>0</v>
      </c>
      <c r="M49" s="155">
        <f>K49</f>
        <v>75</v>
      </c>
      <c r="N49" s="155">
        <f>K49*0.1</f>
        <v>7.5</v>
      </c>
      <c r="O49" s="136">
        <v>0</v>
      </c>
      <c r="P49" s="136"/>
      <c r="Q49" s="182"/>
    </row>
    <row r="50" spans="1:17" ht="60">
      <c r="A50" s="100"/>
      <c r="B50" s="361"/>
      <c r="C50" s="370"/>
      <c r="D50" s="338"/>
      <c r="E50" s="375"/>
      <c r="F50" s="338"/>
      <c r="G50" s="338"/>
      <c r="H50" s="147" t="s">
        <v>41</v>
      </c>
      <c r="I50" s="148" t="s">
        <v>13</v>
      </c>
      <c r="J50" s="137"/>
      <c r="K50" s="136">
        <v>100</v>
      </c>
      <c r="L50" s="136">
        <v>0</v>
      </c>
      <c r="M50" s="136">
        <f>K50</f>
        <v>100</v>
      </c>
      <c r="N50" s="155">
        <f>K50*0.1</f>
        <v>10</v>
      </c>
      <c r="O50" s="136">
        <v>0</v>
      </c>
      <c r="P50" s="136"/>
      <c r="Q50" s="182"/>
    </row>
    <row r="51" spans="1:17" ht="96">
      <c r="A51" s="100"/>
      <c r="B51" s="342"/>
      <c r="C51" s="371"/>
      <c r="D51" s="339"/>
      <c r="E51" s="376"/>
      <c r="F51" s="339"/>
      <c r="G51" s="339"/>
      <c r="H51" s="161" t="s">
        <v>17</v>
      </c>
      <c r="I51" s="162" t="s">
        <v>18</v>
      </c>
      <c r="J51" s="163"/>
      <c r="K51" s="149">
        <v>0</v>
      </c>
      <c r="L51" s="149">
        <v>0</v>
      </c>
      <c r="M51" s="136">
        <f>K51</f>
        <v>0</v>
      </c>
      <c r="N51" s="155">
        <f>K51*0.1</f>
        <v>0</v>
      </c>
      <c r="O51" s="136">
        <f>K51-M51-N51</f>
        <v>0</v>
      </c>
      <c r="P51" s="136"/>
      <c r="Q51" s="190"/>
    </row>
    <row r="52" spans="1:17" ht="15.75" customHeight="1">
      <c r="A52" s="100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</row>
    <row r="53" spans="1:17" ht="15.75" customHeight="1">
      <c r="A53" s="100"/>
      <c r="B53" s="181" t="s">
        <v>19</v>
      </c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00"/>
    </row>
    <row r="54" spans="1:17" ht="70.5" customHeight="1">
      <c r="A54" s="100"/>
      <c r="B54" s="320" t="s">
        <v>89</v>
      </c>
      <c r="C54" s="332" t="s">
        <v>8</v>
      </c>
      <c r="D54" s="333"/>
      <c r="E54" s="334"/>
      <c r="F54" s="335" t="s">
        <v>82</v>
      </c>
      <c r="G54" s="336"/>
      <c r="H54" s="332" t="s">
        <v>20</v>
      </c>
      <c r="I54" s="333"/>
      <c r="J54" s="333"/>
      <c r="K54" s="333"/>
      <c r="L54" s="333"/>
      <c r="M54" s="333"/>
      <c r="N54" s="333"/>
      <c r="O54" s="333"/>
      <c r="P54" s="334"/>
      <c r="Q54" s="320" t="s">
        <v>84</v>
      </c>
    </row>
    <row r="55" spans="1:17" ht="50.25" customHeight="1">
      <c r="A55" s="100"/>
      <c r="B55" s="321"/>
      <c r="C55" s="323" t="s">
        <v>162</v>
      </c>
      <c r="D55" s="323" t="s">
        <v>187</v>
      </c>
      <c r="E55" s="372" t="s">
        <v>163</v>
      </c>
      <c r="F55" s="323" t="s">
        <v>174</v>
      </c>
      <c r="G55" s="323" t="s">
        <v>10</v>
      </c>
      <c r="H55" s="320" t="s">
        <v>90</v>
      </c>
      <c r="I55" s="332" t="s">
        <v>99</v>
      </c>
      <c r="J55" s="334"/>
      <c r="K55" s="332" t="s">
        <v>83</v>
      </c>
      <c r="L55" s="333"/>
      <c r="M55" s="334"/>
      <c r="N55" s="320" t="s">
        <v>96</v>
      </c>
      <c r="O55" s="325" t="s">
        <v>106</v>
      </c>
      <c r="P55" s="327" t="s">
        <v>98</v>
      </c>
      <c r="Q55" s="321"/>
    </row>
    <row r="56" spans="1:17" ht="101.25" customHeight="1">
      <c r="A56" s="100"/>
      <c r="B56" s="322"/>
      <c r="C56" s="324"/>
      <c r="D56" s="324"/>
      <c r="E56" s="373"/>
      <c r="F56" s="324"/>
      <c r="G56" s="324"/>
      <c r="H56" s="322"/>
      <c r="I56" s="137" t="s">
        <v>92</v>
      </c>
      <c r="J56" s="137" t="s">
        <v>105</v>
      </c>
      <c r="K56" s="138" t="s">
        <v>93</v>
      </c>
      <c r="L56" s="138" t="s">
        <v>94</v>
      </c>
      <c r="M56" s="138" t="s">
        <v>95</v>
      </c>
      <c r="N56" s="322"/>
      <c r="O56" s="326"/>
      <c r="P56" s="328"/>
      <c r="Q56" s="322"/>
    </row>
    <row r="57" spans="1:17" ht="15.75">
      <c r="A57" s="100"/>
      <c r="B57" s="136">
        <v>1</v>
      </c>
      <c r="C57" s="183">
        <v>2</v>
      </c>
      <c r="D57" s="183">
        <v>3</v>
      </c>
      <c r="E57" s="184">
        <v>4</v>
      </c>
      <c r="F57" s="184">
        <v>5</v>
      </c>
      <c r="G57" s="184">
        <v>6</v>
      </c>
      <c r="H57" s="136">
        <v>7</v>
      </c>
      <c r="I57" s="165">
        <v>8</v>
      </c>
      <c r="J57" s="165">
        <v>9</v>
      </c>
      <c r="K57" s="165">
        <v>10</v>
      </c>
      <c r="L57" s="165">
        <v>11</v>
      </c>
      <c r="M57" s="165">
        <v>12</v>
      </c>
      <c r="N57" s="136">
        <v>13</v>
      </c>
      <c r="O57" s="136">
        <v>14</v>
      </c>
      <c r="P57" s="136">
        <v>15</v>
      </c>
      <c r="Q57" s="136">
        <v>16</v>
      </c>
    </row>
    <row r="58" spans="1:17" ht="60.75" customHeight="1">
      <c r="A58" s="100"/>
      <c r="B58" s="175" t="s">
        <v>61</v>
      </c>
      <c r="C58" s="191" t="s">
        <v>115</v>
      </c>
      <c r="D58" s="232" t="s">
        <v>180</v>
      </c>
      <c r="E58" s="232" t="s">
        <v>180</v>
      </c>
      <c r="F58" s="230" t="s">
        <v>70</v>
      </c>
      <c r="G58" s="171"/>
      <c r="H58" s="192" t="s">
        <v>21</v>
      </c>
      <c r="I58" s="173" t="s">
        <v>22</v>
      </c>
      <c r="J58" s="137">
        <v>792</v>
      </c>
      <c r="K58" s="174">
        <v>18</v>
      </c>
      <c r="L58" s="165">
        <v>0</v>
      </c>
      <c r="M58" s="174">
        <v>18</v>
      </c>
      <c r="N58" s="193">
        <f>K58*0.1</f>
        <v>1.8</v>
      </c>
      <c r="O58" s="165">
        <v>0</v>
      </c>
      <c r="P58" s="165"/>
      <c r="Q58" s="165"/>
    </row>
    <row r="59" spans="1:17" ht="15.75">
      <c r="A59" s="100"/>
      <c r="B59" s="195"/>
      <c r="C59" s="196"/>
      <c r="D59" s="196"/>
      <c r="E59" s="197"/>
      <c r="F59" s="197"/>
      <c r="G59" s="197"/>
      <c r="H59" s="198"/>
      <c r="I59" s="199"/>
      <c r="J59" s="134"/>
      <c r="K59" s="201"/>
      <c r="L59" s="201"/>
      <c r="M59" s="201"/>
      <c r="N59" s="201"/>
      <c r="O59" s="201"/>
      <c r="P59" s="201"/>
      <c r="Q59" s="135"/>
    </row>
    <row r="60" spans="1:17" ht="15.75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1:17" ht="15.7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231"/>
      <c r="O61" s="100"/>
      <c r="P61" s="100"/>
      <c r="Q61" s="100"/>
    </row>
    <row r="62" spans="1:17" ht="15.75">
      <c r="A62" s="100"/>
      <c r="B62" s="329" t="s">
        <v>109</v>
      </c>
      <c r="C62" s="329"/>
      <c r="D62" s="330" t="s">
        <v>132</v>
      </c>
      <c r="E62" s="330"/>
      <c r="F62" s="330"/>
      <c r="G62" s="330"/>
      <c r="H62" s="330"/>
      <c r="I62" s="330"/>
      <c r="J62" s="330"/>
      <c r="K62" s="100"/>
      <c r="L62" s="100" t="s">
        <v>133</v>
      </c>
      <c r="M62" s="100"/>
      <c r="N62" s="330" t="s">
        <v>56</v>
      </c>
      <c r="O62" s="330"/>
      <c r="P62" s="100"/>
      <c r="Q62" s="100"/>
    </row>
    <row r="63" spans="1:17" ht="15.75">
      <c r="A63" s="100"/>
      <c r="B63" s="222" t="str">
        <f>D4</f>
        <v>" 01 "  АПРЕЛЯ   2021г</v>
      </c>
      <c r="C63" s="221"/>
      <c r="D63" s="221"/>
      <c r="E63" s="223" t="s">
        <v>110</v>
      </c>
      <c r="F63" s="223"/>
      <c r="G63" s="223"/>
      <c r="H63" s="331"/>
      <c r="I63" s="331"/>
      <c r="J63" s="221"/>
      <c r="K63" s="100"/>
      <c r="L63" s="223" t="s">
        <v>24</v>
      </c>
      <c r="M63" s="100"/>
      <c r="N63" s="331" t="s">
        <v>112</v>
      </c>
      <c r="O63" s="331"/>
      <c r="P63" s="100"/>
      <c r="Q63" s="100"/>
    </row>
    <row r="64" spans="1:17" ht="15.75">
      <c r="A64" s="100"/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100"/>
    </row>
    <row r="65" spans="2:16" ht="15.7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</row>
    <row r="66" spans="2:16" ht="15.7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</row>
    <row r="67" spans="2:13" ht="15.7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2:16" ht="15.7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6"/>
      <c r="O68" s="6"/>
      <c r="P68" s="6"/>
    </row>
    <row r="69" spans="2:13" ht="15.7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2:16" ht="15.7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9"/>
      <c r="O70" s="29"/>
      <c r="P70" s="29"/>
    </row>
    <row r="71" spans="2:16" ht="83.25" customHeight="1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30"/>
      <c r="O71" s="30"/>
      <c r="P71" s="30"/>
    </row>
    <row r="72" spans="2:16" ht="61.5" customHeight="1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30"/>
      <c r="O72" s="30"/>
      <c r="P72" s="30"/>
    </row>
    <row r="73" spans="2:16" ht="15.7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1"/>
      <c r="O73" s="21"/>
      <c r="P73" s="21"/>
    </row>
    <row r="74" spans="2:16" ht="15.7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1"/>
      <c r="O74" s="21"/>
      <c r="P74" s="21"/>
    </row>
    <row r="75" spans="2:16" ht="15.7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1"/>
      <c r="O75" s="21"/>
      <c r="P75" s="21"/>
    </row>
    <row r="76" spans="2:16" ht="15.7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1"/>
      <c r="O76" s="21"/>
      <c r="P76" s="21"/>
    </row>
    <row r="77" spans="2:16" ht="15.7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1"/>
      <c r="O77" s="21"/>
      <c r="P77" s="21"/>
    </row>
    <row r="78" spans="2:16" ht="15.7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1"/>
      <c r="O78" s="21"/>
      <c r="P78" s="21"/>
    </row>
    <row r="79" spans="2:13" ht="15.7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2:13" ht="15.7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2:13" ht="15.7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2:13" ht="15.7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2:13" ht="15.7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2:13" ht="15.75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2:16" ht="15.75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9"/>
      <c r="O85" s="29"/>
      <c r="P85" s="29"/>
    </row>
    <row r="86" spans="2:16" ht="29.25" customHeight="1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9"/>
      <c r="O86" s="29"/>
      <c r="P86" s="29"/>
    </row>
    <row r="87" spans="2:16" ht="15.75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9"/>
      <c r="O87" s="29"/>
      <c r="P87" s="29"/>
    </row>
    <row r="88" spans="2:16" ht="15.75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1"/>
      <c r="O88" s="21"/>
      <c r="P88" s="21"/>
    </row>
    <row r="89" spans="2:16" ht="15.75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1"/>
      <c r="O89" s="21"/>
      <c r="P89" s="21"/>
    </row>
    <row r="90" spans="2:13" ht="15.75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</sheetData>
  <sheetProtection/>
  <mergeCells count="95">
    <mergeCell ref="N55:N56"/>
    <mergeCell ref="B62:C62"/>
    <mergeCell ref="D62:J62"/>
    <mergeCell ref="N62:O62"/>
    <mergeCell ref="H63:I63"/>
    <mergeCell ref="N63:O63"/>
    <mergeCell ref="P55:P56"/>
    <mergeCell ref="Q54:Q56"/>
    <mergeCell ref="C55:C56"/>
    <mergeCell ref="D55:D56"/>
    <mergeCell ref="E55:E56"/>
    <mergeCell ref="F55:F56"/>
    <mergeCell ref="G55:G56"/>
    <mergeCell ref="H55:H56"/>
    <mergeCell ref="I55:J55"/>
    <mergeCell ref="K55:M55"/>
    <mergeCell ref="P44:P45"/>
    <mergeCell ref="Q44:Q45"/>
    <mergeCell ref="E47:E51"/>
    <mergeCell ref="G47:G48"/>
    <mergeCell ref="G49:G51"/>
    <mergeCell ref="B54:B56"/>
    <mergeCell ref="C54:E54"/>
    <mergeCell ref="F54:G54"/>
    <mergeCell ref="H54:P54"/>
    <mergeCell ref="O55:O56"/>
    <mergeCell ref="G44:G45"/>
    <mergeCell ref="H44:H45"/>
    <mergeCell ref="I44:J44"/>
    <mergeCell ref="K44:M44"/>
    <mergeCell ref="N44:N45"/>
    <mergeCell ref="O44:O45"/>
    <mergeCell ref="F47:F51"/>
    <mergeCell ref="B41:Q41"/>
    <mergeCell ref="B43:B45"/>
    <mergeCell ref="C43:E43"/>
    <mergeCell ref="F43:G43"/>
    <mergeCell ref="H43:P43"/>
    <mergeCell ref="C44:C45"/>
    <mergeCell ref="D44:D45"/>
    <mergeCell ref="E44:E45"/>
    <mergeCell ref="F44:F45"/>
    <mergeCell ref="K31:M31"/>
    <mergeCell ref="N31:N32"/>
    <mergeCell ref="O31:O32"/>
    <mergeCell ref="P31:P32"/>
    <mergeCell ref="D36:F36"/>
    <mergeCell ref="L38:N39"/>
    <mergeCell ref="O38:O39"/>
    <mergeCell ref="P38:P39"/>
    <mergeCell ref="F30:G30"/>
    <mergeCell ref="H30:P30"/>
    <mergeCell ref="Q30:Q32"/>
    <mergeCell ref="C31:C32"/>
    <mergeCell ref="D31:D32"/>
    <mergeCell ref="E31:E32"/>
    <mergeCell ref="F31:F32"/>
    <mergeCell ref="G31:G32"/>
    <mergeCell ref="H31:H32"/>
    <mergeCell ref="I31:J31"/>
    <mergeCell ref="P20:P21"/>
    <mergeCell ref="Q20:Q21"/>
    <mergeCell ref="E23:E27"/>
    <mergeCell ref="F23:F27"/>
    <mergeCell ref="G20:G21"/>
    <mergeCell ref="H20:H21"/>
    <mergeCell ref="I20:J20"/>
    <mergeCell ref="K20:M20"/>
    <mergeCell ref="N20:N21"/>
    <mergeCell ref="O20:O21"/>
    <mergeCell ref="L14:N14"/>
    <mergeCell ref="B17:Q17"/>
    <mergeCell ref="B19:B21"/>
    <mergeCell ref="C19:E19"/>
    <mergeCell ref="F19:G19"/>
    <mergeCell ref="H19:P19"/>
    <mergeCell ref="C20:C21"/>
    <mergeCell ref="D20:D21"/>
    <mergeCell ref="E20:E21"/>
    <mergeCell ref="F20:F21"/>
    <mergeCell ref="C2:H2"/>
    <mergeCell ref="B6:E6"/>
    <mergeCell ref="G6:K6"/>
    <mergeCell ref="B7:G7"/>
    <mergeCell ref="H7:J7"/>
    <mergeCell ref="B8:D8"/>
    <mergeCell ref="G8:K8"/>
    <mergeCell ref="D23:D27"/>
    <mergeCell ref="B23:B27"/>
    <mergeCell ref="C23:C27"/>
    <mergeCell ref="B47:B51"/>
    <mergeCell ref="C47:C51"/>
    <mergeCell ref="D47:D51"/>
    <mergeCell ref="B30:B32"/>
    <mergeCell ref="C30:E30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48" r:id="rId1"/>
  <rowBreaks count="1" manualBreakCount="1">
    <brk id="35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91"/>
  <sheetViews>
    <sheetView tabSelected="1" view="pageBreakPreview" zoomScale="80" zoomScaleSheetLayoutView="80" zoomScalePageLayoutView="0" workbookViewId="0" topLeftCell="A55">
      <selection activeCell="B49" sqref="B49:D51"/>
    </sheetView>
  </sheetViews>
  <sheetFormatPr defaultColWidth="8.8515625" defaultRowHeight="12.75"/>
  <cols>
    <col min="1" max="1" width="8.8515625" style="1" customWidth="1"/>
    <col min="2" max="2" width="24.8515625" style="1" customWidth="1"/>
    <col min="3" max="3" width="19.57421875" style="1" customWidth="1"/>
    <col min="4" max="4" width="18.421875" style="1" customWidth="1"/>
    <col min="5" max="7" width="14.7109375" style="1" customWidth="1"/>
    <col min="8" max="8" width="23.00390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15.75">
      <c r="A2" s="100"/>
      <c r="B2" s="100"/>
      <c r="C2" s="352" t="str">
        <f>'свод школы'!C2:H2</f>
        <v>МОНИТОРИНГ О ВЫПОЛНЕНИИ МУНИЦИПАЛЬНОГО ЗАДАНИЯ №</v>
      </c>
      <c r="D2" s="352"/>
      <c r="E2" s="352"/>
      <c r="F2" s="352"/>
      <c r="G2" s="352"/>
      <c r="H2" s="364"/>
      <c r="I2" s="115">
        <v>30</v>
      </c>
      <c r="J2" s="100"/>
      <c r="K2" s="100"/>
      <c r="L2" s="100"/>
      <c r="M2" s="100"/>
      <c r="N2" s="100"/>
      <c r="O2" s="100"/>
      <c r="P2" s="100"/>
      <c r="Q2" s="100"/>
    </row>
    <row r="3" spans="1:17" ht="15.75">
      <c r="A3" s="100"/>
      <c r="B3" s="100"/>
      <c r="C3" s="100"/>
      <c r="D3" s="100" t="str">
        <f>'свод школы'!D3</f>
        <v>на 2021 год и плановый период 2022 и 2023 годов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15" t="s">
        <v>75</v>
      </c>
      <c r="P3" s="116"/>
      <c r="Q3" s="100"/>
    </row>
    <row r="4" spans="1:17" ht="31.5">
      <c r="A4" s="100"/>
      <c r="B4" s="100"/>
      <c r="C4" s="117" t="s">
        <v>0</v>
      </c>
      <c r="D4" s="118" t="str">
        <f>'свод школы'!D4</f>
        <v>" 01 "  АПРЕЛЯ   2021г</v>
      </c>
      <c r="E4" s="100"/>
      <c r="F4" s="100"/>
      <c r="G4" s="100"/>
      <c r="H4" s="100"/>
      <c r="I4" s="100"/>
      <c r="J4" s="100"/>
      <c r="K4" s="100"/>
      <c r="L4" s="100"/>
      <c r="M4" s="100"/>
      <c r="N4" s="119" t="s">
        <v>76</v>
      </c>
      <c r="O4" s="120" t="s">
        <v>85</v>
      </c>
      <c r="P4" s="116"/>
      <c r="Q4" s="100"/>
    </row>
    <row r="5" spans="1:17" ht="15.7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 t="s">
        <v>77</v>
      </c>
      <c r="O5" s="121">
        <f>'свод школы'!O5</f>
        <v>44287</v>
      </c>
      <c r="P5" s="122"/>
      <c r="Q5" s="100"/>
    </row>
    <row r="6" spans="1:17" ht="30.75" customHeight="1">
      <c r="A6" s="100"/>
      <c r="B6" s="365" t="s">
        <v>86</v>
      </c>
      <c r="C6" s="365"/>
      <c r="D6" s="365"/>
      <c r="E6" s="365"/>
      <c r="F6" s="124"/>
      <c r="G6" s="366" t="s">
        <v>120</v>
      </c>
      <c r="H6" s="366"/>
      <c r="I6" s="366"/>
      <c r="J6" s="366"/>
      <c r="K6" s="366"/>
      <c r="L6" s="100"/>
      <c r="M6" s="100"/>
      <c r="N6" s="119" t="s">
        <v>78</v>
      </c>
      <c r="O6" s="115"/>
      <c r="P6" s="116"/>
      <c r="Q6" s="100"/>
    </row>
    <row r="7" spans="1:17" ht="21" customHeight="1">
      <c r="A7" s="100"/>
      <c r="B7" s="365" t="s">
        <v>87</v>
      </c>
      <c r="C7" s="365"/>
      <c r="D7" s="365"/>
      <c r="E7" s="365"/>
      <c r="F7" s="365"/>
      <c r="G7" s="365"/>
      <c r="H7" s="365" t="s">
        <v>1</v>
      </c>
      <c r="I7" s="365"/>
      <c r="J7" s="365"/>
      <c r="K7" s="125"/>
      <c r="L7" s="100"/>
      <c r="M7" s="100"/>
      <c r="N7" s="100" t="s">
        <v>79</v>
      </c>
      <c r="O7" s="115"/>
      <c r="P7" s="116"/>
      <c r="Q7" s="100"/>
    </row>
    <row r="8" spans="1:17" ht="24" customHeight="1">
      <c r="A8" s="100"/>
      <c r="B8" s="367" t="s">
        <v>2</v>
      </c>
      <c r="C8" s="367"/>
      <c r="D8" s="367"/>
      <c r="E8" s="126"/>
      <c r="F8" s="126"/>
      <c r="G8" s="368" t="s">
        <v>25</v>
      </c>
      <c r="H8" s="368"/>
      <c r="I8" s="368"/>
      <c r="J8" s="368"/>
      <c r="K8" s="368"/>
      <c r="L8" s="127"/>
      <c r="M8" s="100"/>
      <c r="N8" s="100" t="s">
        <v>79</v>
      </c>
      <c r="O8" s="115"/>
      <c r="P8" s="116"/>
      <c r="Q8" s="100"/>
    </row>
    <row r="9" spans="1:17" ht="15.75">
      <c r="A9" s="100"/>
      <c r="B9" s="100" t="s">
        <v>3</v>
      </c>
      <c r="C9" s="100"/>
      <c r="D9" s="100" t="str">
        <f>'свод школы'!D9</f>
        <v>Квартальная</v>
      </c>
      <c r="E9" s="100"/>
      <c r="F9" s="100"/>
      <c r="G9" s="100"/>
      <c r="H9" s="100"/>
      <c r="I9" s="100"/>
      <c r="J9" s="100"/>
      <c r="K9" s="100"/>
      <c r="L9" s="100"/>
      <c r="M9" s="100"/>
      <c r="N9" s="100" t="s">
        <v>79</v>
      </c>
      <c r="O9" s="115"/>
      <c r="P9" s="116"/>
      <c r="Q9" s="100"/>
    </row>
    <row r="10" spans="1:17" ht="15.75">
      <c r="A10" s="100"/>
      <c r="B10" s="100"/>
      <c r="C10" s="100" t="s">
        <v>215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15"/>
      <c r="P10" s="116"/>
      <c r="Q10" s="100"/>
    </row>
    <row r="11" spans="1:17" ht="15.7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</row>
    <row r="12" spans="1:17" ht="15.75">
      <c r="A12" s="100"/>
      <c r="B12" s="114"/>
      <c r="C12" s="125" t="s">
        <v>4</v>
      </c>
      <c r="D12" s="100"/>
      <c r="E12" s="100"/>
      <c r="F12" s="100"/>
      <c r="G12" s="100"/>
      <c r="H12" s="100"/>
      <c r="I12" s="128"/>
      <c r="J12" s="100"/>
      <c r="K12" s="100"/>
      <c r="L12" s="100"/>
      <c r="M12" s="100"/>
      <c r="N12" s="100"/>
      <c r="O12" s="100"/>
      <c r="P12" s="100"/>
      <c r="Q12" s="100"/>
    </row>
    <row r="13" spans="1:17" ht="15.75">
      <c r="A13" s="100"/>
      <c r="B13" s="114"/>
      <c r="C13" s="117" t="s">
        <v>5</v>
      </c>
      <c r="D13" s="33">
        <v>1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1:17" ht="52.5" customHeight="1">
      <c r="A14" s="100"/>
      <c r="B14" s="129" t="s">
        <v>6</v>
      </c>
      <c r="C14" s="100"/>
      <c r="D14" s="100"/>
      <c r="E14" s="100"/>
      <c r="F14" s="100"/>
      <c r="G14" s="100"/>
      <c r="H14" s="100"/>
      <c r="I14" s="100"/>
      <c r="J14" s="100"/>
      <c r="K14" s="100"/>
      <c r="L14" s="362" t="s">
        <v>80</v>
      </c>
      <c r="M14" s="362"/>
      <c r="N14" s="363"/>
      <c r="O14" s="130" t="s">
        <v>67</v>
      </c>
      <c r="P14" s="131"/>
      <c r="Q14" s="131"/>
    </row>
    <row r="15" spans="1:17" ht="18" customHeight="1">
      <c r="A15" s="100"/>
      <c r="B15" s="34" t="s">
        <v>26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23"/>
      <c r="O15" s="132"/>
      <c r="P15" s="132"/>
      <c r="Q15" s="114"/>
    </row>
    <row r="16" spans="1:17" ht="15.75">
      <c r="A16" s="100"/>
      <c r="B16" s="125" t="s">
        <v>101</v>
      </c>
      <c r="C16" s="100"/>
      <c r="D16" s="100"/>
      <c r="E16" s="34" t="s">
        <v>27</v>
      </c>
      <c r="F16" s="34"/>
      <c r="G16" s="34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17" ht="15.75">
      <c r="A17" s="100"/>
      <c r="B17" s="351" t="s">
        <v>88</v>
      </c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</row>
    <row r="18" spans="1:17" ht="15.75">
      <c r="A18" s="100"/>
      <c r="B18" s="133" t="s">
        <v>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16"/>
    </row>
    <row r="19" spans="1:17" ht="66.75" customHeight="1">
      <c r="A19" s="100"/>
      <c r="B19" s="320" t="s">
        <v>89</v>
      </c>
      <c r="C19" s="332" t="s">
        <v>8</v>
      </c>
      <c r="D19" s="333"/>
      <c r="E19" s="334"/>
      <c r="F19" s="332" t="s">
        <v>82</v>
      </c>
      <c r="G19" s="334"/>
      <c r="H19" s="332" t="s">
        <v>9</v>
      </c>
      <c r="I19" s="333"/>
      <c r="J19" s="333"/>
      <c r="K19" s="333"/>
      <c r="L19" s="333"/>
      <c r="M19" s="333"/>
      <c r="N19" s="333"/>
      <c r="O19" s="333"/>
      <c r="P19" s="334"/>
      <c r="Q19" s="134"/>
    </row>
    <row r="20" spans="1:17" ht="36.75" customHeight="1">
      <c r="A20" s="100"/>
      <c r="B20" s="321"/>
      <c r="C20" s="323" t="s">
        <v>162</v>
      </c>
      <c r="D20" s="372" t="s">
        <v>163</v>
      </c>
      <c r="E20" s="323" t="s">
        <v>10</v>
      </c>
      <c r="F20" s="323" t="s">
        <v>174</v>
      </c>
      <c r="G20" s="323" t="s">
        <v>10</v>
      </c>
      <c r="H20" s="320" t="s">
        <v>90</v>
      </c>
      <c r="I20" s="332" t="s">
        <v>91</v>
      </c>
      <c r="J20" s="334"/>
      <c r="K20" s="332" t="s">
        <v>83</v>
      </c>
      <c r="L20" s="333"/>
      <c r="M20" s="334"/>
      <c r="N20" s="320" t="s">
        <v>96</v>
      </c>
      <c r="O20" s="325" t="s">
        <v>97</v>
      </c>
      <c r="P20" s="320" t="s">
        <v>98</v>
      </c>
      <c r="Q20" s="360"/>
    </row>
    <row r="21" spans="1:17" ht="102" customHeight="1">
      <c r="A21" s="100"/>
      <c r="B21" s="322"/>
      <c r="C21" s="324"/>
      <c r="D21" s="373"/>
      <c r="E21" s="324"/>
      <c r="F21" s="324"/>
      <c r="G21" s="324"/>
      <c r="H21" s="322"/>
      <c r="I21" s="137" t="s">
        <v>92</v>
      </c>
      <c r="J21" s="137" t="s">
        <v>81</v>
      </c>
      <c r="K21" s="138" t="s">
        <v>93</v>
      </c>
      <c r="L21" s="138" t="s">
        <v>94</v>
      </c>
      <c r="M21" s="138" t="s">
        <v>95</v>
      </c>
      <c r="N21" s="322"/>
      <c r="O21" s="326"/>
      <c r="P21" s="322"/>
      <c r="Q21" s="360"/>
    </row>
    <row r="22" spans="1:17" ht="26.25" customHeight="1">
      <c r="A22" s="100"/>
      <c r="B22" s="139">
        <v>1</v>
      </c>
      <c r="C22" s="140">
        <v>2</v>
      </c>
      <c r="D22" s="140">
        <v>3</v>
      </c>
      <c r="E22" s="141">
        <v>4</v>
      </c>
      <c r="F22" s="141">
        <v>5</v>
      </c>
      <c r="G22" s="141">
        <v>6</v>
      </c>
      <c r="H22" s="139">
        <v>7</v>
      </c>
      <c r="I22" s="142">
        <v>8</v>
      </c>
      <c r="J22" s="142">
        <v>9</v>
      </c>
      <c r="K22" s="142">
        <v>10</v>
      </c>
      <c r="L22" s="142">
        <v>11</v>
      </c>
      <c r="M22" s="142">
        <v>12</v>
      </c>
      <c r="N22" s="139">
        <v>13</v>
      </c>
      <c r="O22" s="139">
        <v>14</v>
      </c>
      <c r="P22" s="139">
        <v>15</v>
      </c>
      <c r="Q22" s="135"/>
    </row>
    <row r="23" spans="1:17" ht="30.75" customHeight="1">
      <c r="A23" s="100"/>
      <c r="B23" s="341" t="s">
        <v>65</v>
      </c>
      <c r="C23" s="369" t="s">
        <v>115</v>
      </c>
      <c r="D23" s="320" t="s">
        <v>159</v>
      </c>
      <c r="E23" s="374"/>
      <c r="F23" s="325" t="s">
        <v>58</v>
      </c>
      <c r="G23" s="146"/>
      <c r="H23" s="147" t="s">
        <v>12</v>
      </c>
      <c r="I23" s="148" t="s">
        <v>13</v>
      </c>
      <c r="J23" s="137"/>
      <c r="K23" s="149">
        <v>100</v>
      </c>
      <c r="L23" s="136">
        <v>0</v>
      </c>
      <c r="M23" s="136">
        <f>K23</f>
        <v>100</v>
      </c>
      <c r="N23" s="136">
        <f>K23*0.1</f>
        <v>10</v>
      </c>
      <c r="O23" s="136">
        <v>0</v>
      </c>
      <c r="P23" s="136"/>
      <c r="Q23" s="135"/>
    </row>
    <row r="24" spans="1:17" ht="51.75" customHeight="1">
      <c r="A24" s="100"/>
      <c r="B24" s="361"/>
      <c r="C24" s="370"/>
      <c r="D24" s="338"/>
      <c r="E24" s="375"/>
      <c r="F24" s="377"/>
      <c r="G24" s="153"/>
      <c r="H24" s="147" t="s">
        <v>15</v>
      </c>
      <c r="I24" s="148" t="s">
        <v>13</v>
      </c>
      <c r="J24" s="137"/>
      <c r="K24" s="154">
        <v>33</v>
      </c>
      <c r="L24" s="155">
        <v>0</v>
      </c>
      <c r="M24" s="155">
        <f>K24</f>
        <v>33</v>
      </c>
      <c r="N24" s="155">
        <f>K24*0.1</f>
        <v>3.3000000000000003</v>
      </c>
      <c r="O24" s="136">
        <v>0</v>
      </c>
      <c r="P24" s="136"/>
      <c r="Q24" s="135"/>
    </row>
    <row r="25" spans="1:17" ht="30" customHeight="1">
      <c r="A25" s="100"/>
      <c r="B25" s="361"/>
      <c r="C25" s="370"/>
      <c r="D25" s="338"/>
      <c r="E25" s="375"/>
      <c r="F25" s="377"/>
      <c r="G25" s="153"/>
      <c r="H25" s="147" t="s">
        <v>161</v>
      </c>
      <c r="I25" s="148" t="s">
        <v>13</v>
      </c>
      <c r="J25" s="137"/>
      <c r="K25" s="149">
        <v>66</v>
      </c>
      <c r="L25" s="136">
        <v>0</v>
      </c>
      <c r="M25" s="136">
        <f>K25</f>
        <v>66</v>
      </c>
      <c r="N25" s="155">
        <f>K25*0.1</f>
        <v>6.6000000000000005</v>
      </c>
      <c r="O25" s="136">
        <v>0</v>
      </c>
      <c r="P25" s="136"/>
      <c r="Q25" s="135"/>
    </row>
    <row r="26" spans="1:17" ht="60.75" customHeight="1">
      <c r="A26" s="100"/>
      <c r="B26" s="361"/>
      <c r="C26" s="370"/>
      <c r="D26" s="338"/>
      <c r="E26" s="375"/>
      <c r="F26" s="377"/>
      <c r="G26" s="153"/>
      <c r="H26" s="147" t="s">
        <v>41</v>
      </c>
      <c r="I26" s="148" t="s">
        <v>13</v>
      </c>
      <c r="J26" s="137"/>
      <c r="K26" s="154">
        <v>100</v>
      </c>
      <c r="L26" s="155">
        <v>0</v>
      </c>
      <c r="M26" s="155">
        <f>K26</f>
        <v>100</v>
      </c>
      <c r="N26" s="155">
        <f>K26*0.1</f>
        <v>10</v>
      </c>
      <c r="O26" s="136">
        <v>0</v>
      </c>
      <c r="P26" s="136"/>
      <c r="Q26" s="135"/>
    </row>
    <row r="27" spans="1:17" ht="79.5" customHeight="1">
      <c r="A27" s="100"/>
      <c r="B27" s="342"/>
      <c r="C27" s="371"/>
      <c r="D27" s="339"/>
      <c r="E27" s="376"/>
      <c r="F27" s="326"/>
      <c r="G27" s="160"/>
      <c r="H27" s="161" t="s">
        <v>17</v>
      </c>
      <c r="I27" s="162" t="s">
        <v>18</v>
      </c>
      <c r="J27" s="163"/>
      <c r="K27" s="149">
        <v>0</v>
      </c>
      <c r="L27" s="149">
        <v>0</v>
      </c>
      <c r="M27" s="136">
        <f>K27</f>
        <v>0</v>
      </c>
      <c r="N27" s="155">
        <f>K27*0.1</f>
        <v>0</v>
      </c>
      <c r="O27" s="136">
        <f>K27-M27-N27</f>
        <v>0</v>
      </c>
      <c r="P27" s="136"/>
      <c r="Q27" s="116"/>
    </row>
    <row r="28" spans="1:17" ht="15.75">
      <c r="A28" s="100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</row>
    <row r="29" spans="1:17" ht="15.75">
      <c r="A29" s="100"/>
      <c r="B29" s="133" t="s">
        <v>19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00"/>
    </row>
    <row r="30" spans="1:17" ht="80.25" customHeight="1">
      <c r="A30" s="100"/>
      <c r="B30" s="320" t="s">
        <v>89</v>
      </c>
      <c r="C30" s="332" t="s">
        <v>8</v>
      </c>
      <c r="D30" s="333"/>
      <c r="E30" s="334"/>
      <c r="F30" s="332" t="s">
        <v>82</v>
      </c>
      <c r="G30" s="334"/>
      <c r="H30" s="332" t="s">
        <v>20</v>
      </c>
      <c r="I30" s="333"/>
      <c r="J30" s="333"/>
      <c r="K30" s="333"/>
      <c r="L30" s="333"/>
      <c r="M30" s="333"/>
      <c r="N30" s="333"/>
      <c r="O30" s="333"/>
      <c r="P30" s="333"/>
      <c r="Q30" s="320" t="s">
        <v>84</v>
      </c>
    </row>
    <row r="31" spans="1:17" ht="35.25" customHeight="1">
      <c r="A31" s="100"/>
      <c r="B31" s="321"/>
      <c r="C31" s="323" t="s">
        <v>164</v>
      </c>
      <c r="D31" s="323" t="s">
        <v>165</v>
      </c>
      <c r="E31" s="323" t="s">
        <v>10</v>
      </c>
      <c r="F31" s="323" t="s">
        <v>174</v>
      </c>
      <c r="G31" s="323" t="s">
        <v>10</v>
      </c>
      <c r="H31" s="320" t="s">
        <v>90</v>
      </c>
      <c r="I31" s="332" t="s">
        <v>99</v>
      </c>
      <c r="J31" s="334"/>
      <c r="K31" s="358" t="s">
        <v>83</v>
      </c>
      <c r="L31" s="358"/>
      <c r="M31" s="358"/>
      <c r="N31" s="358" t="s">
        <v>96</v>
      </c>
      <c r="O31" s="359" t="s">
        <v>97</v>
      </c>
      <c r="P31" s="332" t="s">
        <v>98</v>
      </c>
      <c r="Q31" s="321"/>
    </row>
    <row r="32" spans="1:17" ht="104.25" customHeight="1">
      <c r="A32" s="100"/>
      <c r="B32" s="322"/>
      <c r="C32" s="324"/>
      <c r="D32" s="324"/>
      <c r="E32" s="324"/>
      <c r="F32" s="324"/>
      <c r="G32" s="324"/>
      <c r="H32" s="322"/>
      <c r="I32" s="137" t="s">
        <v>92</v>
      </c>
      <c r="J32" s="137" t="s">
        <v>81</v>
      </c>
      <c r="K32" s="137" t="s">
        <v>93</v>
      </c>
      <c r="L32" s="137" t="s">
        <v>94</v>
      </c>
      <c r="M32" s="137" t="s">
        <v>95</v>
      </c>
      <c r="N32" s="358"/>
      <c r="O32" s="359"/>
      <c r="P32" s="332"/>
      <c r="Q32" s="322"/>
    </row>
    <row r="33" spans="1:17" ht="22.5" customHeight="1">
      <c r="A33" s="100"/>
      <c r="B33" s="166">
        <v>1</v>
      </c>
      <c r="C33" s="140">
        <v>2</v>
      </c>
      <c r="D33" s="140">
        <v>3</v>
      </c>
      <c r="E33" s="141">
        <v>4</v>
      </c>
      <c r="F33" s="141">
        <v>5</v>
      </c>
      <c r="G33" s="141">
        <v>6</v>
      </c>
      <c r="H33" s="139">
        <v>7</v>
      </c>
      <c r="I33" s="142">
        <v>8</v>
      </c>
      <c r="J33" s="142">
        <v>9</v>
      </c>
      <c r="K33" s="142">
        <v>10</v>
      </c>
      <c r="L33" s="142">
        <v>11</v>
      </c>
      <c r="M33" s="142">
        <v>12</v>
      </c>
      <c r="N33" s="139">
        <v>13</v>
      </c>
      <c r="O33" s="139">
        <v>14</v>
      </c>
      <c r="P33" s="139">
        <v>15</v>
      </c>
      <c r="Q33" s="139">
        <v>16</v>
      </c>
    </row>
    <row r="34" spans="1:17" ht="63.75" customHeight="1">
      <c r="A34" s="100"/>
      <c r="B34" s="167" t="s">
        <v>65</v>
      </c>
      <c r="C34" s="229" t="s">
        <v>121</v>
      </c>
      <c r="D34" s="165" t="s">
        <v>159</v>
      </c>
      <c r="E34" s="171"/>
      <c r="F34" s="171" t="s">
        <v>70</v>
      </c>
      <c r="G34" s="171"/>
      <c r="H34" s="172" t="s">
        <v>21</v>
      </c>
      <c r="I34" s="173" t="s">
        <v>22</v>
      </c>
      <c r="J34" s="137">
        <v>792</v>
      </c>
      <c r="K34" s="174">
        <v>28</v>
      </c>
      <c r="L34" s="174">
        <v>0</v>
      </c>
      <c r="M34" s="174">
        <v>27</v>
      </c>
      <c r="N34" s="155">
        <f>K34*0.1</f>
        <v>2.8000000000000003</v>
      </c>
      <c r="O34" s="136">
        <v>0</v>
      </c>
      <c r="P34" s="136"/>
      <c r="Q34" s="136"/>
    </row>
    <row r="35" spans="1:17" ht="15.75">
      <c r="A35" s="116"/>
      <c r="B35" s="178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1:17" ht="15.75">
      <c r="A36" s="116"/>
      <c r="B36" s="179"/>
      <c r="C36" s="100"/>
      <c r="D36" s="352"/>
      <c r="E36" s="352"/>
      <c r="F36" s="352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1:17" ht="15.75">
      <c r="A37" s="116"/>
      <c r="B37" s="179"/>
      <c r="C37" s="117" t="s">
        <v>5</v>
      </c>
      <c r="D37" s="53">
        <v>2</v>
      </c>
      <c r="E37" s="100"/>
      <c r="F37" s="100"/>
      <c r="G37" s="100"/>
      <c r="H37" s="100"/>
      <c r="I37" s="100"/>
      <c r="J37" s="100"/>
      <c r="K37" s="100"/>
      <c r="L37" s="100"/>
      <c r="M37" s="116"/>
      <c r="N37" s="116"/>
      <c r="O37" s="100"/>
      <c r="P37" s="100"/>
      <c r="Q37" s="116"/>
    </row>
    <row r="38" spans="1:17" ht="28.5" customHeight="1">
      <c r="A38" s="100"/>
      <c r="B38" s="129" t="s">
        <v>100</v>
      </c>
      <c r="C38" s="100"/>
      <c r="D38" s="100"/>
      <c r="E38" s="100"/>
      <c r="F38" s="100"/>
      <c r="G38" s="100"/>
      <c r="H38" s="100"/>
      <c r="I38" s="100"/>
      <c r="J38" s="100"/>
      <c r="K38" s="100"/>
      <c r="L38" s="353" t="s">
        <v>80</v>
      </c>
      <c r="M38" s="353"/>
      <c r="N38" s="354"/>
      <c r="O38" s="355" t="s">
        <v>68</v>
      </c>
      <c r="P38" s="357"/>
      <c r="Q38" s="131"/>
    </row>
    <row r="39" spans="1:17" ht="15.75" customHeight="1">
      <c r="A39" s="100"/>
      <c r="B39" s="51" t="s">
        <v>35</v>
      </c>
      <c r="C39" s="100"/>
      <c r="D39" s="100"/>
      <c r="E39" s="100"/>
      <c r="F39" s="100"/>
      <c r="G39" s="100"/>
      <c r="H39" s="100"/>
      <c r="I39" s="100"/>
      <c r="J39" s="100"/>
      <c r="K39" s="100"/>
      <c r="L39" s="353"/>
      <c r="M39" s="353"/>
      <c r="N39" s="354"/>
      <c r="O39" s="356"/>
      <c r="P39" s="357"/>
      <c r="Q39" s="180"/>
    </row>
    <row r="40" spans="1:17" ht="15.75">
      <c r="A40" s="100"/>
      <c r="B40" s="125" t="s">
        <v>101</v>
      </c>
      <c r="C40" s="100"/>
      <c r="D40" s="100"/>
      <c r="E40" s="34" t="s">
        <v>27</v>
      </c>
      <c r="F40" s="34"/>
      <c r="G40" s="34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1:17" ht="20.25" customHeight="1">
      <c r="A41" s="100"/>
      <c r="B41" s="351" t="s">
        <v>88</v>
      </c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</row>
    <row r="42" spans="1:17" ht="24" customHeight="1">
      <c r="A42" s="100"/>
      <c r="B42" s="181" t="s">
        <v>102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16"/>
    </row>
    <row r="43" spans="1:17" ht="67.5" customHeight="1">
      <c r="A43" s="100"/>
      <c r="B43" s="320" t="s">
        <v>89</v>
      </c>
      <c r="C43" s="332" t="s">
        <v>8</v>
      </c>
      <c r="D43" s="333"/>
      <c r="E43" s="334"/>
      <c r="F43" s="335" t="s">
        <v>82</v>
      </c>
      <c r="G43" s="336"/>
      <c r="H43" s="332" t="s">
        <v>9</v>
      </c>
      <c r="I43" s="333"/>
      <c r="J43" s="333"/>
      <c r="K43" s="333"/>
      <c r="L43" s="333"/>
      <c r="M43" s="333"/>
      <c r="N43" s="333"/>
      <c r="O43" s="333"/>
      <c r="P43" s="334"/>
      <c r="Q43" s="134"/>
    </row>
    <row r="44" spans="1:17" ht="33.75" customHeight="1">
      <c r="A44" s="100"/>
      <c r="B44" s="321"/>
      <c r="C44" s="323" t="s">
        <v>166</v>
      </c>
      <c r="D44" s="323" t="s">
        <v>167</v>
      </c>
      <c r="E44" s="323" t="s">
        <v>168</v>
      </c>
      <c r="F44" s="323" t="s">
        <v>174</v>
      </c>
      <c r="G44" s="323" t="s">
        <v>10</v>
      </c>
      <c r="H44" s="320" t="s">
        <v>90</v>
      </c>
      <c r="I44" s="332" t="s">
        <v>99</v>
      </c>
      <c r="J44" s="334"/>
      <c r="K44" s="332" t="s">
        <v>83</v>
      </c>
      <c r="L44" s="333"/>
      <c r="M44" s="334"/>
      <c r="N44" s="320" t="s">
        <v>96</v>
      </c>
      <c r="O44" s="325" t="s">
        <v>104</v>
      </c>
      <c r="P44" s="320" t="s">
        <v>98</v>
      </c>
      <c r="Q44" s="340"/>
    </row>
    <row r="45" spans="1:17" ht="94.5">
      <c r="A45" s="100"/>
      <c r="B45" s="322"/>
      <c r="C45" s="324"/>
      <c r="D45" s="324"/>
      <c r="E45" s="324"/>
      <c r="F45" s="324"/>
      <c r="G45" s="324"/>
      <c r="H45" s="322"/>
      <c r="I45" s="137" t="s">
        <v>92</v>
      </c>
      <c r="J45" s="137" t="s">
        <v>81</v>
      </c>
      <c r="K45" s="138" t="s">
        <v>93</v>
      </c>
      <c r="L45" s="138" t="s">
        <v>94</v>
      </c>
      <c r="M45" s="138" t="s">
        <v>95</v>
      </c>
      <c r="N45" s="322"/>
      <c r="O45" s="326"/>
      <c r="P45" s="322"/>
      <c r="Q45" s="340"/>
    </row>
    <row r="46" spans="1:17" ht="15.75">
      <c r="A46" s="100"/>
      <c r="B46" s="139">
        <v>1</v>
      </c>
      <c r="C46" s="140">
        <v>2</v>
      </c>
      <c r="D46" s="140">
        <v>3</v>
      </c>
      <c r="E46" s="141">
        <v>4</v>
      </c>
      <c r="F46" s="141">
        <v>5</v>
      </c>
      <c r="G46" s="141">
        <v>6</v>
      </c>
      <c r="H46" s="139">
        <v>7</v>
      </c>
      <c r="I46" s="142">
        <v>8</v>
      </c>
      <c r="J46" s="142">
        <v>9</v>
      </c>
      <c r="K46" s="142">
        <v>10</v>
      </c>
      <c r="L46" s="142">
        <v>11</v>
      </c>
      <c r="M46" s="142">
        <v>12</v>
      </c>
      <c r="N46" s="139">
        <v>13</v>
      </c>
      <c r="O46" s="139">
        <v>14</v>
      </c>
      <c r="P46" s="139">
        <v>15</v>
      </c>
      <c r="Q46" s="182"/>
    </row>
    <row r="47" spans="1:17" ht="30" customHeight="1">
      <c r="A47" s="100"/>
      <c r="B47" s="341" t="s">
        <v>61</v>
      </c>
      <c r="C47" s="343" t="s">
        <v>115</v>
      </c>
      <c r="D47" s="337" t="s">
        <v>30</v>
      </c>
      <c r="E47" s="374"/>
      <c r="F47" s="337" t="s">
        <v>70</v>
      </c>
      <c r="G47" s="337"/>
      <c r="H47" s="147" t="s">
        <v>12</v>
      </c>
      <c r="I47" s="148" t="s">
        <v>13</v>
      </c>
      <c r="J47" s="137"/>
      <c r="K47" s="149">
        <v>100</v>
      </c>
      <c r="L47" s="136">
        <v>0</v>
      </c>
      <c r="M47" s="136">
        <f>K47</f>
        <v>100</v>
      </c>
      <c r="N47" s="149">
        <f>K47*0.1</f>
        <v>10</v>
      </c>
      <c r="O47" s="136">
        <v>0</v>
      </c>
      <c r="P47" s="136"/>
      <c r="Q47" s="182"/>
    </row>
    <row r="48" spans="1:17" ht="54.75" customHeight="1">
      <c r="A48" s="100"/>
      <c r="B48" s="342"/>
      <c r="C48" s="344"/>
      <c r="D48" s="339"/>
      <c r="E48" s="375"/>
      <c r="F48" s="339"/>
      <c r="G48" s="338"/>
      <c r="H48" s="147" t="s">
        <v>15</v>
      </c>
      <c r="I48" s="148" t="s">
        <v>13</v>
      </c>
      <c r="J48" s="137"/>
      <c r="K48" s="154">
        <v>57</v>
      </c>
      <c r="L48" s="155">
        <v>0</v>
      </c>
      <c r="M48" s="155">
        <f>K48</f>
        <v>57</v>
      </c>
      <c r="N48" s="155">
        <f>K48*0.1</f>
        <v>5.7</v>
      </c>
      <c r="O48" s="136">
        <v>0</v>
      </c>
      <c r="P48" s="136"/>
      <c r="Q48" s="182"/>
    </row>
    <row r="49" spans="1:17" ht="39.75" customHeight="1">
      <c r="A49" s="100"/>
      <c r="B49" s="345" t="s">
        <v>62</v>
      </c>
      <c r="C49" s="348" t="s">
        <v>14</v>
      </c>
      <c r="D49" s="348" t="s">
        <v>32</v>
      </c>
      <c r="E49" s="375"/>
      <c r="F49" s="337" t="s">
        <v>70</v>
      </c>
      <c r="G49" s="338"/>
      <c r="H49" s="147" t="s">
        <v>161</v>
      </c>
      <c r="I49" s="148" t="s">
        <v>13</v>
      </c>
      <c r="J49" s="137"/>
      <c r="K49" s="154">
        <v>88</v>
      </c>
      <c r="L49" s="155">
        <v>0</v>
      </c>
      <c r="M49" s="155">
        <f>K49</f>
        <v>88</v>
      </c>
      <c r="N49" s="155">
        <f>K49*0.1</f>
        <v>8.8</v>
      </c>
      <c r="O49" s="136">
        <v>0</v>
      </c>
      <c r="P49" s="136"/>
      <c r="Q49" s="182"/>
    </row>
    <row r="50" spans="1:17" ht="60">
      <c r="A50" s="100"/>
      <c r="B50" s="346"/>
      <c r="C50" s="349"/>
      <c r="D50" s="349"/>
      <c r="E50" s="375"/>
      <c r="F50" s="338"/>
      <c r="G50" s="338"/>
      <c r="H50" s="147" t="s">
        <v>41</v>
      </c>
      <c r="I50" s="148" t="s">
        <v>13</v>
      </c>
      <c r="J50" s="137"/>
      <c r="K50" s="149">
        <v>100</v>
      </c>
      <c r="L50" s="136">
        <v>0</v>
      </c>
      <c r="M50" s="136">
        <f>K50</f>
        <v>100</v>
      </c>
      <c r="N50" s="155">
        <f>K50*0.1</f>
        <v>10</v>
      </c>
      <c r="O50" s="136">
        <v>0</v>
      </c>
      <c r="P50" s="136"/>
      <c r="Q50" s="182"/>
    </row>
    <row r="51" spans="1:17" ht="96">
      <c r="A51" s="100"/>
      <c r="B51" s="347"/>
      <c r="C51" s="350"/>
      <c r="D51" s="350"/>
      <c r="E51" s="376"/>
      <c r="F51" s="339"/>
      <c r="G51" s="339"/>
      <c r="H51" s="161" t="s">
        <v>17</v>
      </c>
      <c r="I51" s="162" t="s">
        <v>18</v>
      </c>
      <c r="J51" s="163"/>
      <c r="K51" s="149">
        <v>0</v>
      </c>
      <c r="L51" s="149">
        <v>0</v>
      </c>
      <c r="M51" s="136">
        <f>K51</f>
        <v>0</v>
      </c>
      <c r="N51" s="155">
        <f>K51*0.1</f>
        <v>0</v>
      </c>
      <c r="O51" s="136">
        <f>K51-M51-N51</f>
        <v>0</v>
      </c>
      <c r="P51" s="136"/>
      <c r="Q51" s="190"/>
    </row>
    <row r="52" spans="1:17" ht="15.75" customHeight="1">
      <c r="A52" s="100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</row>
    <row r="53" spans="1:17" ht="15.75" customHeight="1">
      <c r="A53" s="100"/>
      <c r="B53" s="181" t="s">
        <v>19</v>
      </c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00"/>
    </row>
    <row r="54" spans="1:17" ht="70.5" customHeight="1">
      <c r="A54" s="100"/>
      <c r="B54" s="320" t="s">
        <v>89</v>
      </c>
      <c r="C54" s="332" t="s">
        <v>8</v>
      </c>
      <c r="D54" s="333"/>
      <c r="E54" s="334"/>
      <c r="F54" s="335" t="s">
        <v>82</v>
      </c>
      <c r="G54" s="336"/>
      <c r="H54" s="332" t="s">
        <v>20</v>
      </c>
      <c r="I54" s="333"/>
      <c r="J54" s="333"/>
      <c r="K54" s="333"/>
      <c r="L54" s="333"/>
      <c r="M54" s="333"/>
      <c r="N54" s="333"/>
      <c r="O54" s="333"/>
      <c r="P54" s="334"/>
      <c r="Q54" s="320" t="s">
        <v>84</v>
      </c>
    </row>
    <row r="55" spans="1:17" ht="50.25" customHeight="1">
      <c r="A55" s="100"/>
      <c r="B55" s="321"/>
      <c r="C55" s="323" t="s">
        <v>169</v>
      </c>
      <c r="D55" s="323" t="s">
        <v>170</v>
      </c>
      <c r="E55" s="323" t="s">
        <v>168</v>
      </c>
      <c r="F55" s="323" t="s">
        <v>174</v>
      </c>
      <c r="G55" s="323" t="s">
        <v>10</v>
      </c>
      <c r="H55" s="320" t="s">
        <v>90</v>
      </c>
      <c r="I55" s="332" t="s">
        <v>99</v>
      </c>
      <c r="J55" s="334"/>
      <c r="K55" s="332" t="s">
        <v>83</v>
      </c>
      <c r="L55" s="333"/>
      <c r="M55" s="334"/>
      <c r="N55" s="320" t="s">
        <v>96</v>
      </c>
      <c r="O55" s="325" t="s">
        <v>106</v>
      </c>
      <c r="P55" s="327" t="s">
        <v>98</v>
      </c>
      <c r="Q55" s="321"/>
    </row>
    <row r="56" spans="1:17" ht="101.25" customHeight="1">
      <c r="A56" s="100"/>
      <c r="B56" s="322"/>
      <c r="C56" s="324"/>
      <c r="D56" s="324"/>
      <c r="E56" s="324"/>
      <c r="F56" s="324"/>
      <c r="G56" s="324"/>
      <c r="H56" s="322"/>
      <c r="I56" s="137" t="s">
        <v>92</v>
      </c>
      <c r="J56" s="137" t="s">
        <v>105</v>
      </c>
      <c r="K56" s="138" t="s">
        <v>93</v>
      </c>
      <c r="L56" s="138" t="s">
        <v>94</v>
      </c>
      <c r="M56" s="138" t="s">
        <v>95</v>
      </c>
      <c r="N56" s="322"/>
      <c r="O56" s="326"/>
      <c r="P56" s="328"/>
      <c r="Q56" s="322"/>
    </row>
    <row r="57" spans="1:17" ht="15.75">
      <c r="A57" s="100"/>
      <c r="B57" s="136">
        <v>1</v>
      </c>
      <c r="C57" s="183">
        <v>2</v>
      </c>
      <c r="D57" s="183">
        <v>3</v>
      </c>
      <c r="E57" s="184">
        <v>4</v>
      </c>
      <c r="F57" s="184">
        <v>5</v>
      </c>
      <c r="G57" s="184">
        <v>6</v>
      </c>
      <c r="H57" s="136">
        <v>7</v>
      </c>
      <c r="I57" s="165">
        <v>8</v>
      </c>
      <c r="J57" s="165">
        <v>9</v>
      </c>
      <c r="K57" s="165">
        <v>10</v>
      </c>
      <c r="L57" s="165">
        <v>11</v>
      </c>
      <c r="M57" s="165">
        <v>12</v>
      </c>
      <c r="N57" s="136">
        <v>13</v>
      </c>
      <c r="O57" s="136">
        <v>14</v>
      </c>
      <c r="P57" s="136">
        <v>15</v>
      </c>
      <c r="Q57" s="136">
        <v>16</v>
      </c>
    </row>
    <row r="58" spans="1:17" ht="60.75" customHeight="1">
      <c r="A58" s="100"/>
      <c r="B58" s="175" t="s">
        <v>61</v>
      </c>
      <c r="C58" s="191" t="s">
        <v>115</v>
      </c>
      <c r="D58" s="165" t="s">
        <v>172</v>
      </c>
      <c r="E58" s="165" t="s">
        <v>172</v>
      </c>
      <c r="F58" s="170" t="s">
        <v>70</v>
      </c>
      <c r="G58" s="146"/>
      <c r="H58" s="192" t="s">
        <v>21</v>
      </c>
      <c r="I58" s="173" t="s">
        <v>22</v>
      </c>
      <c r="J58" s="137"/>
      <c r="K58" s="174">
        <v>21</v>
      </c>
      <c r="L58" s="165">
        <v>0</v>
      </c>
      <c r="M58" s="174">
        <v>21</v>
      </c>
      <c r="N58" s="193">
        <f>K58*0.1</f>
        <v>2.1</v>
      </c>
      <c r="O58" s="165">
        <v>0</v>
      </c>
      <c r="P58" s="165"/>
      <c r="Q58" s="165"/>
    </row>
    <row r="59" spans="1:17" ht="60">
      <c r="A59" s="100"/>
      <c r="B59" s="228" t="s">
        <v>62</v>
      </c>
      <c r="C59" s="147" t="s">
        <v>171</v>
      </c>
      <c r="D59" s="147" t="s">
        <v>32</v>
      </c>
      <c r="E59" s="165" t="s">
        <v>172</v>
      </c>
      <c r="F59" s="170" t="s">
        <v>70</v>
      </c>
      <c r="G59" s="160"/>
      <c r="H59" s="172" t="s">
        <v>21</v>
      </c>
      <c r="I59" s="173" t="s">
        <v>22</v>
      </c>
      <c r="J59" s="137"/>
      <c r="K59" s="149">
        <v>1</v>
      </c>
      <c r="L59" s="136">
        <v>0</v>
      </c>
      <c r="M59" s="149">
        <v>1</v>
      </c>
      <c r="N59" s="193">
        <f>K59*0.1</f>
        <v>0.1</v>
      </c>
      <c r="O59" s="136">
        <v>0</v>
      </c>
      <c r="P59" s="136"/>
      <c r="Q59" s="136"/>
    </row>
    <row r="60" spans="1:17" ht="15.75">
      <c r="A60" s="100"/>
      <c r="B60" s="195"/>
      <c r="C60" s="196"/>
      <c r="D60" s="196"/>
      <c r="E60" s="197"/>
      <c r="F60" s="197"/>
      <c r="G60" s="197"/>
      <c r="H60" s="198"/>
      <c r="I60" s="199"/>
      <c r="J60" s="134"/>
      <c r="K60" s="201"/>
      <c r="L60" s="201"/>
      <c r="M60" s="201"/>
      <c r="N60" s="201"/>
      <c r="O60" s="201"/>
      <c r="P60" s="201"/>
      <c r="Q60" s="135"/>
    </row>
    <row r="61" spans="1:17" ht="15.7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1:17" ht="15.75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231"/>
      <c r="O62" s="100"/>
      <c r="P62" s="100"/>
      <c r="Q62" s="100"/>
    </row>
    <row r="63" spans="1:17" ht="15.75">
      <c r="A63" s="100"/>
      <c r="B63" s="329" t="s">
        <v>109</v>
      </c>
      <c r="C63" s="329"/>
      <c r="D63" s="330" t="s">
        <v>122</v>
      </c>
      <c r="E63" s="330"/>
      <c r="F63" s="330"/>
      <c r="G63" s="330"/>
      <c r="H63" s="330"/>
      <c r="I63" s="330"/>
      <c r="J63" s="330"/>
      <c r="K63" s="100"/>
      <c r="L63" s="100"/>
      <c r="M63" s="100"/>
      <c r="N63" s="330" t="s">
        <v>55</v>
      </c>
      <c r="O63" s="330"/>
      <c r="P63" s="100"/>
      <c r="Q63" s="100"/>
    </row>
    <row r="64" spans="1:17" ht="15.75">
      <c r="A64" s="100"/>
      <c r="B64" s="222" t="str">
        <f>D4</f>
        <v>" 01 "  АПРЕЛЯ   2021г</v>
      </c>
      <c r="C64" s="221"/>
      <c r="D64" s="221"/>
      <c r="E64" s="223" t="s">
        <v>110</v>
      </c>
      <c r="F64" s="223"/>
      <c r="G64" s="223"/>
      <c r="H64" s="331"/>
      <c r="I64" s="331"/>
      <c r="J64" s="221"/>
      <c r="K64" s="100"/>
      <c r="L64" s="223" t="s">
        <v>24</v>
      </c>
      <c r="M64" s="100"/>
      <c r="N64" s="331" t="s">
        <v>112</v>
      </c>
      <c r="O64" s="331"/>
      <c r="P64" s="100"/>
      <c r="Q64" s="100"/>
    </row>
    <row r="65" spans="1:17" ht="15.75">
      <c r="A65" s="100"/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100"/>
    </row>
    <row r="66" spans="2:16" ht="15.7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</row>
    <row r="67" spans="2:16" ht="15.7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</row>
    <row r="68" spans="2:13" ht="15.7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2:16" ht="15.7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6"/>
      <c r="O69" s="6"/>
      <c r="P69" s="6"/>
    </row>
    <row r="70" spans="2:13" ht="15.7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2:16" ht="15.7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9"/>
      <c r="O71" s="29"/>
      <c r="P71" s="29"/>
    </row>
    <row r="72" spans="2:16" ht="83.25" customHeight="1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30"/>
      <c r="O72" s="30"/>
      <c r="P72" s="30"/>
    </row>
    <row r="73" spans="2:16" ht="61.5" customHeight="1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30"/>
      <c r="O73" s="30"/>
      <c r="P73" s="30"/>
    </row>
    <row r="74" spans="2:16" ht="15.7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1"/>
      <c r="O74" s="21"/>
      <c r="P74" s="21"/>
    </row>
    <row r="75" spans="2:16" ht="15.7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1"/>
      <c r="O75" s="21"/>
      <c r="P75" s="21"/>
    </row>
    <row r="76" spans="2:16" ht="15.7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1"/>
      <c r="O76" s="21"/>
      <c r="P76" s="21"/>
    </row>
    <row r="77" spans="2:16" ht="15.7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1"/>
      <c r="O77" s="21"/>
      <c r="P77" s="21"/>
    </row>
    <row r="78" spans="2:16" ht="15.7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1"/>
      <c r="O78" s="21"/>
      <c r="P78" s="21"/>
    </row>
    <row r="79" spans="2:16" ht="15.7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1"/>
      <c r="O79" s="21"/>
      <c r="P79" s="21"/>
    </row>
    <row r="80" spans="2:13" ht="15.7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2:13" ht="15.7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2:13" ht="15.7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2:13" ht="15.7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2:13" ht="15.75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2:13" ht="15.75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2:16" ht="15.75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9"/>
      <c r="O86" s="29"/>
      <c r="P86" s="29"/>
    </row>
    <row r="87" spans="2:16" ht="29.25" customHeight="1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9"/>
      <c r="O87" s="29"/>
      <c r="P87" s="29"/>
    </row>
    <row r="88" spans="2:16" ht="15.75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9"/>
      <c r="O88" s="29"/>
      <c r="P88" s="29"/>
    </row>
    <row r="89" spans="2:16" ht="15.75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1"/>
      <c r="O89" s="21"/>
      <c r="P89" s="21"/>
    </row>
    <row r="90" spans="2:16" ht="15.75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1"/>
      <c r="O90" s="21"/>
      <c r="P90" s="21"/>
    </row>
    <row r="91" spans="2:13" ht="15.75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</sheetData>
  <sheetProtection/>
  <mergeCells count="99">
    <mergeCell ref="B23:B27"/>
    <mergeCell ref="C23:C27"/>
    <mergeCell ref="D23:D27"/>
    <mergeCell ref="B63:C63"/>
    <mergeCell ref="D63:J63"/>
    <mergeCell ref="N63:O63"/>
    <mergeCell ref="K55:M55"/>
    <mergeCell ref="N55:N56"/>
    <mergeCell ref="F49:F51"/>
    <mergeCell ref="G49:G51"/>
    <mergeCell ref="H64:I64"/>
    <mergeCell ref="N64:O64"/>
    <mergeCell ref="Q54:Q56"/>
    <mergeCell ref="C55:C56"/>
    <mergeCell ref="D55:D56"/>
    <mergeCell ref="E55:E56"/>
    <mergeCell ref="F55:F56"/>
    <mergeCell ref="G55:G56"/>
    <mergeCell ref="H55:H56"/>
    <mergeCell ref="I55:J55"/>
    <mergeCell ref="B54:B56"/>
    <mergeCell ref="C54:E54"/>
    <mergeCell ref="F54:G54"/>
    <mergeCell ref="H54:P54"/>
    <mergeCell ref="O55:O56"/>
    <mergeCell ref="P55:P56"/>
    <mergeCell ref="Q44:Q45"/>
    <mergeCell ref="B47:B48"/>
    <mergeCell ref="C47:C48"/>
    <mergeCell ref="D47:D48"/>
    <mergeCell ref="E47:E51"/>
    <mergeCell ref="F47:F48"/>
    <mergeCell ref="G47:G48"/>
    <mergeCell ref="B49:B51"/>
    <mergeCell ref="C49:C51"/>
    <mergeCell ref="D49:D51"/>
    <mergeCell ref="H44:H45"/>
    <mergeCell ref="I44:J44"/>
    <mergeCell ref="K44:M44"/>
    <mergeCell ref="N44:N45"/>
    <mergeCell ref="O44:O45"/>
    <mergeCell ref="P44:P45"/>
    <mergeCell ref="B41:Q41"/>
    <mergeCell ref="B43:B45"/>
    <mergeCell ref="C43:E43"/>
    <mergeCell ref="F43:G43"/>
    <mergeCell ref="H43:P43"/>
    <mergeCell ref="C44:C45"/>
    <mergeCell ref="D44:D45"/>
    <mergeCell ref="E44:E45"/>
    <mergeCell ref="F44:F45"/>
    <mergeCell ref="G44:G45"/>
    <mergeCell ref="D36:F36"/>
    <mergeCell ref="L38:N39"/>
    <mergeCell ref="O38:O39"/>
    <mergeCell ref="P38:P39"/>
    <mergeCell ref="H31:H32"/>
    <mergeCell ref="I31:J31"/>
    <mergeCell ref="K31:M31"/>
    <mergeCell ref="N31:N32"/>
    <mergeCell ref="O31:O32"/>
    <mergeCell ref="P31:P32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G31:G32"/>
    <mergeCell ref="P20:P21"/>
    <mergeCell ref="Q20:Q21"/>
    <mergeCell ref="E23:E27"/>
    <mergeCell ref="F23:F27"/>
    <mergeCell ref="G20:G21"/>
    <mergeCell ref="H20:H21"/>
    <mergeCell ref="I20:J20"/>
    <mergeCell ref="K20:M20"/>
    <mergeCell ref="N20:N21"/>
    <mergeCell ref="O20:O21"/>
    <mergeCell ref="L14:N14"/>
    <mergeCell ref="B17:Q17"/>
    <mergeCell ref="B19:B21"/>
    <mergeCell ref="C19:E19"/>
    <mergeCell ref="F19:G19"/>
    <mergeCell ref="H19:P19"/>
    <mergeCell ref="C20:C21"/>
    <mergeCell ref="D20:D21"/>
    <mergeCell ref="E20:E21"/>
    <mergeCell ref="F20:F21"/>
    <mergeCell ref="C2:H2"/>
    <mergeCell ref="B6:E6"/>
    <mergeCell ref="G6:K6"/>
    <mergeCell ref="B7:G7"/>
    <mergeCell ref="H7:J7"/>
    <mergeCell ref="B8:D8"/>
    <mergeCell ref="G8:K8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48" r:id="rId1"/>
  <rowBreaks count="1" manualBreakCount="1">
    <brk id="35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Q90"/>
  <sheetViews>
    <sheetView view="pageBreakPreview" zoomScale="80" zoomScaleSheetLayoutView="80" zoomScalePageLayoutView="0" workbookViewId="0" topLeftCell="A55">
      <selection activeCell="K51" sqref="K51"/>
    </sheetView>
  </sheetViews>
  <sheetFormatPr defaultColWidth="8.8515625" defaultRowHeight="12.75"/>
  <cols>
    <col min="1" max="1" width="8.8515625" style="1" customWidth="1"/>
    <col min="2" max="2" width="24.8515625" style="1" customWidth="1"/>
    <col min="3" max="3" width="19.57421875" style="1" customWidth="1"/>
    <col min="4" max="4" width="18.421875" style="1" customWidth="1"/>
    <col min="5" max="7" width="14.7109375" style="1" customWidth="1"/>
    <col min="8" max="8" width="23.00390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15.75">
      <c r="A2" s="100"/>
      <c r="B2" s="100"/>
      <c r="C2" s="352" t="str">
        <f>'свод школы'!C2:H2</f>
        <v>МОНИТОРИНГ О ВЫПОЛНЕНИИ МУНИЦИПАЛЬНОГО ЗАДАНИЯ №</v>
      </c>
      <c r="D2" s="352"/>
      <c r="E2" s="352"/>
      <c r="F2" s="352"/>
      <c r="G2" s="352"/>
      <c r="H2" s="364"/>
      <c r="I2" s="115">
        <v>29</v>
      </c>
      <c r="J2" s="100"/>
      <c r="K2" s="100"/>
      <c r="L2" s="100"/>
      <c r="M2" s="100"/>
      <c r="N2" s="100"/>
      <c r="O2" s="100"/>
      <c r="P2" s="100"/>
      <c r="Q2" s="100"/>
    </row>
    <row r="3" spans="1:17" ht="15.75">
      <c r="A3" s="100"/>
      <c r="B3" s="100"/>
      <c r="C3" s="100"/>
      <c r="D3" s="100" t="str">
        <f>'свод школы'!D3</f>
        <v>на 2021 год и плановый период 2022 и 2023 годов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15" t="s">
        <v>75</v>
      </c>
      <c r="P3" s="116"/>
      <c r="Q3" s="100"/>
    </row>
    <row r="4" spans="1:17" ht="31.5">
      <c r="A4" s="100"/>
      <c r="B4" s="100"/>
      <c r="C4" s="117" t="s">
        <v>0</v>
      </c>
      <c r="D4" s="118" t="str">
        <f>'свод школы'!D4</f>
        <v>" 01 "  АПРЕЛЯ   2021г</v>
      </c>
      <c r="E4" s="100"/>
      <c r="F4" s="100"/>
      <c r="G4" s="100"/>
      <c r="H4" s="100"/>
      <c r="I4" s="100"/>
      <c r="J4" s="100"/>
      <c r="K4" s="100"/>
      <c r="L4" s="100"/>
      <c r="M4" s="100"/>
      <c r="N4" s="119" t="s">
        <v>76</v>
      </c>
      <c r="O4" s="120" t="s">
        <v>85</v>
      </c>
      <c r="P4" s="116"/>
      <c r="Q4" s="100"/>
    </row>
    <row r="5" spans="1:17" ht="15.7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 t="s">
        <v>77</v>
      </c>
      <c r="O5" s="121">
        <f>'свод школы'!O5</f>
        <v>44287</v>
      </c>
      <c r="P5" s="122"/>
      <c r="Q5" s="100"/>
    </row>
    <row r="6" spans="1:17" ht="30.75" customHeight="1">
      <c r="A6" s="100"/>
      <c r="B6" s="365" t="s">
        <v>86</v>
      </c>
      <c r="C6" s="365"/>
      <c r="D6" s="365"/>
      <c r="E6" s="365"/>
      <c r="F6" s="124"/>
      <c r="G6" s="366" t="s">
        <v>118</v>
      </c>
      <c r="H6" s="366"/>
      <c r="I6" s="366"/>
      <c r="J6" s="366"/>
      <c r="K6" s="366"/>
      <c r="L6" s="100"/>
      <c r="M6" s="100"/>
      <c r="N6" s="119" t="s">
        <v>78</v>
      </c>
      <c r="O6" s="115"/>
      <c r="P6" s="116"/>
      <c r="Q6" s="100"/>
    </row>
    <row r="7" spans="1:17" ht="21" customHeight="1">
      <c r="A7" s="100"/>
      <c r="B7" s="365" t="s">
        <v>87</v>
      </c>
      <c r="C7" s="365"/>
      <c r="D7" s="365"/>
      <c r="E7" s="365"/>
      <c r="F7" s="365"/>
      <c r="G7" s="365"/>
      <c r="H7" s="365" t="s">
        <v>1</v>
      </c>
      <c r="I7" s="365"/>
      <c r="J7" s="365"/>
      <c r="K7" s="125"/>
      <c r="L7" s="100"/>
      <c r="M7" s="100"/>
      <c r="N7" s="100" t="s">
        <v>79</v>
      </c>
      <c r="O7" s="115"/>
      <c r="P7" s="116"/>
      <c r="Q7" s="100"/>
    </row>
    <row r="8" spans="1:17" ht="24" customHeight="1">
      <c r="A8" s="100"/>
      <c r="B8" s="367" t="s">
        <v>2</v>
      </c>
      <c r="C8" s="367"/>
      <c r="D8" s="367"/>
      <c r="E8" s="126"/>
      <c r="F8" s="126"/>
      <c r="G8" s="368" t="s">
        <v>25</v>
      </c>
      <c r="H8" s="368"/>
      <c r="I8" s="368"/>
      <c r="J8" s="368"/>
      <c r="K8" s="368"/>
      <c r="L8" s="127"/>
      <c r="M8" s="100"/>
      <c r="N8" s="100" t="s">
        <v>79</v>
      </c>
      <c r="O8" s="115"/>
      <c r="P8" s="116"/>
      <c r="Q8" s="100"/>
    </row>
    <row r="9" spans="1:17" ht="15.75">
      <c r="A9" s="100"/>
      <c r="B9" s="100" t="s">
        <v>3</v>
      </c>
      <c r="C9" s="100"/>
      <c r="D9" s="100" t="str">
        <f>'свод школы'!D9</f>
        <v>Квартальная</v>
      </c>
      <c r="E9" s="100"/>
      <c r="F9" s="100"/>
      <c r="G9" s="100"/>
      <c r="H9" s="100"/>
      <c r="I9" s="100"/>
      <c r="J9" s="100"/>
      <c r="K9" s="100"/>
      <c r="L9" s="100"/>
      <c r="M9" s="100"/>
      <c r="N9" s="100" t="s">
        <v>79</v>
      </c>
      <c r="O9" s="115"/>
      <c r="P9" s="116"/>
      <c r="Q9" s="100"/>
    </row>
    <row r="10" spans="1:17" ht="15.75">
      <c r="A10" s="100"/>
      <c r="B10" s="100"/>
      <c r="C10" s="100" t="s">
        <v>215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15"/>
      <c r="P10" s="116"/>
      <c r="Q10" s="100"/>
    </row>
    <row r="11" spans="1:17" ht="15.7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</row>
    <row r="12" spans="1:17" ht="15.75">
      <c r="A12" s="100"/>
      <c r="B12" s="114"/>
      <c r="C12" s="125" t="s">
        <v>4</v>
      </c>
      <c r="D12" s="100"/>
      <c r="E12" s="100"/>
      <c r="F12" s="100"/>
      <c r="G12" s="100"/>
      <c r="H12" s="100"/>
      <c r="I12" s="128"/>
      <c r="J12" s="100"/>
      <c r="K12" s="100"/>
      <c r="L12" s="100"/>
      <c r="M12" s="100"/>
      <c r="N12" s="100"/>
      <c r="O12" s="100"/>
      <c r="P12" s="100"/>
      <c r="Q12" s="100"/>
    </row>
    <row r="13" spans="1:17" ht="15.75">
      <c r="A13" s="100"/>
      <c r="B13" s="114"/>
      <c r="C13" s="117" t="s">
        <v>5</v>
      </c>
      <c r="D13" s="33">
        <v>1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1:17" ht="52.5" customHeight="1">
      <c r="A14" s="100"/>
      <c r="B14" s="129" t="s">
        <v>6</v>
      </c>
      <c r="C14" s="100"/>
      <c r="D14" s="100"/>
      <c r="E14" s="100"/>
      <c r="F14" s="100"/>
      <c r="G14" s="100"/>
      <c r="H14" s="100"/>
      <c r="I14" s="100"/>
      <c r="J14" s="100"/>
      <c r="K14" s="100"/>
      <c r="L14" s="362" t="s">
        <v>80</v>
      </c>
      <c r="M14" s="362"/>
      <c r="N14" s="363"/>
      <c r="O14" s="130" t="s">
        <v>67</v>
      </c>
      <c r="P14" s="131"/>
      <c r="Q14" s="131"/>
    </row>
    <row r="15" spans="1:17" ht="18" customHeight="1">
      <c r="A15" s="100"/>
      <c r="B15" s="34" t="s">
        <v>26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23"/>
      <c r="O15" s="132"/>
      <c r="P15" s="132"/>
      <c r="Q15" s="114"/>
    </row>
    <row r="16" spans="1:17" ht="15.75">
      <c r="A16" s="100"/>
      <c r="B16" s="125" t="s">
        <v>101</v>
      </c>
      <c r="C16" s="100"/>
      <c r="D16" s="100"/>
      <c r="E16" s="34" t="s">
        <v>27</v>
      </c>
      <c r="F16" s="34"/>
      <c r="G16" s="34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17" ht="15.75">
      <c r="A17" s="100"/>
      <c r="B17" s="351" t="s">
        <v>88</v>
      </c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</row>
    <row r="18" spans="1:17" ht="15.75">
      <c r="A18" s="100"/>
      <c r="B18" s="133" t="s">
        <v>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16"/>
    </row>
    <row r="19" spans="1:17" ht="66.75" customHeight="1">
      <c r="A19" s="100"/>
      <c r="B19" s="320" t="s">
        <v>89</v>
      </c>
      <c r="C19" s="332" t="s">
        <v>8</v>
      </c>
      <c r="D19" s="333"/>
      <c r="E19" s="334"/>
      <c r="F19" s="332" t="s">
        <v>82</v>
      </c>
      <c r="G19" s="334"/>
      <c r="H19" s="332" t="s">
        <v>9</v>
      </c>
      <c r="I19" s="333"/>
      <c r="J19" s="333"/>
      <c r="K19" s="333"/>
      <c r="L19" s="333"/>
      <c r="M19" s="333"/>
      <c r="N19" s="333"/>
      <c r="O19" s="333"/>
      <c r="P19" s="334"/>
      <c r="Q19" s="134"/>
    </row>
    <row r="20" spans="1:17" ht="36.75" customHeight="1">
      <c r="A20" s="100"/>
      <c r="B20" s="321"/>
      <c r="C20" s="323" t="s">
        <v>164</v>
      </c>
      <c r="D20" s="323" t="s">
        <v>165</v>
      </c>
      <c r="E20" s="323" t="s">
        <v>175</v>
      </c>
      <c r="F20" s="323" t="s">
        <v>174</v>
      </c>
      <c r="G20" s="323" t="s">
        <v>10</v>
      </c>
      <c r="H20" s="320" t="s">
        <v>90</v>
      </c>
      <c r="I20" s="332" t="s">
        <v>91</v>
      </c>
      <c r="J20" s="334"/>
      <c r="K20" s="332" t="s">
        <v>83</v>
      </c>
      <c r="L20" s="333"/>
      <c r="M20" s="334"/>
      <c r="N20" s="320" t="s">
        <v>96</v>
      </c>
      <c r="O20" s="325" t="s">
        <v>97</v>
      </c>
      <c r="P20" s="320" t="s">
        <v>98</v>
      </c>
      <c r="Q20" s="360"/>
    </row>
    <row r="21" spans="1:17" ht="102" customHeight="1">
      <c r="A21" s="100"/>
      <c r="B21" s="322"/>
      <c r="C21" s="324"/>
      <c r="D21" s="324"/>
      <c r="E21" s="324"/>
      <c r="F21" s="324"/>
      <c r="G21" s="324"/>
      <c r="H21" s="322"/>
      <c r="I21" s="137" t="s">
        <v>92</v>
      </c>
      <c r="J21" s="137" t="s">
        <v>81</v>
      </c>
      <c r="K21" s="138" t="s">
        <v>93</v>
      </c>
      <c r="L21" s="138" t="s">
        <v>94</v>
      </c>
      <c r="M21" s="138" t="s">
        <v>95</v>
      </c>
      <c r="N21" s="322"/>
      <c r="O21" s="326"/>
      <c r="P21" s="322"/>
      <c r="Q21" s="360"/>
    </row>
    <row r="22" spans="1:17" ht="26.25" customHeight="1">
      <c r="A22" s="100"/>
      <c r="B22" s="139">
        <v>1</v>
      </c>
      <c r="C22" s="140">
        <v>2</v>
      </c>
      <c r="D22" s="140">
        <v>3</v>
      </c>
      <c r="E22" s="141">
        <v>4</v>
      </c>
      <c r="F22" s="141">
        <v>5</v>
      </c>
      <c r="G22" s="141">
        <v>6</v>
      </c>
      <c r="H22" s="139">
        <v>7</v>
      </c>
      <c r="I22" s="142">
        <v>8</v>
      </c>
      <c r="J22" s="142">
        <v>9</v>
      </c>
      <c r="K22" s="142">
        <v>10</v>
      </c>
      <c r="L22" s="142">
        <v>11</v>
      </c>
      <c r="M22" s="142">
        <v>12</v>
      </c>
      <c r="N22" s="139">
        <v>13</v>
      </c>
      <c r="O22" s="139">
        <v>14</v>
      </c>
      <c r="P22" s="139">
        <v>15</v>
      </c>
      <c r="Q22" s="135"/>
    </row>
    <row r="23" spans="1:17" ht="66" customHeight="1">
      <c r="A23" s="100"/>
      <c r="B23" s="227" t="s">
        <v>65</v>
      </c>
      <c r="C23" s="147" t="s">
        <v>115</v>
      </c>
      <c r="D23" s="160" t="s">
        <v>159</v>
      </c>
      <c r="E23" s="374"/>
      <c r="F23" s="170" t="s">
        <v>58</v>
      </c>
      <c r="G23" s="146"/>
      <c r="H23" s="147" t="s">
        <v>12</v>
      </c>
      <c r="I23" s="148" t="s">
        <v>13</v>
      </c>
      <c r="J23" s="137"/>
      <c r="K23" s="149">
        <v>100</v>
      </c>
      <c r="L23" s="136">
        <v>0</v>
      </c>
      <c r="M23" s="136">
        <f>K23</f>
        <v>100</v>
      </c>
      <c r="N23" s="136">
        <f>K23*0.1</f>
        <v>10</v>
      </c>
      <c r="O23" s="136">
        <v>0</v>
      </c>
      <c r="P23" s="136"/>
      <c r="Q23" s="135"/>
    </row>
    <row r="24" spans="1:17" ht="51.75" customHeight="1">
      <c r="A24" s="100"/>
      <c r="B24" s="345" t="s">
        <v>66</v>
      </c>
      <c r="C24" s="348" t="s">
        <v>14</v>
      </c>
      <c r="D24" s="348" t="s">
        <v>32</v>
      </c>
      <c r="E24" s="375"/>
      <c r="F24" s="337" t="s">
        <v>176</v>
      </c>
      <c r="G24" s="153"/>
      <c r="H24" s="147" t="s">
        <v>15</v>
      </c>
      <c r="I24" s="148" t="s">
        <v>13</v>
      </c>
      <c r="J24" s="137"/>
      <c r="K24" s="154">
        <v>100</v>
      </c>
      <c r="L24" s="155">
        <v>0</v>
      </c>
      <c r="M24" s="155">
        <f>K24</f>
        <v>100</v>
      </c>
      <c r="N24" s="155">
        <f>K24*0.1</f>
        <v>10</v>
      </c>
      <c r="O24" s="136">
        <v>0</v>
      </c>
      <c r="P24" s="136"/>
      <c r="Q24" s="135"/>
    </row>
    <row r="25" spans="1:17" ht="30" customHeight="1">
      <c r="A25" s="100"/>
      <c r="B25" s="346"/>
      <c r="C25" s="349"/>
      <c r="D25" s="349"/>
      <c r="E25" s="375"/>
      <c r="F25" s="338"/>
      <c r="G25" s="153"/>
      <c r="H25" s="147" t="s">
        <v>16</v>
      </c>
      <c r="I25" s="148" t="s">
        <v>13</v>
      </c>
      <c r="J25" s="137"/>
      <c r="K25" s="149">
        <v>0</v>
      </c>
      <c r="L25" s="136">
        <v>0</v>
      </c>
      <c r="M25" s="136">
        <f>K25</f>
        <v>0</v>
      </c>
      <c r="N25" s="155">
        <f>K25*0.1</f>
        <v>0</v>
      </c>
      <c r="O25" s="136">
        <v>0</v>
      </c>
      <c r="P25" s="136"/>
      <c r="Q25" s="135"/>
    </row>
    <row r="26" spans="1:17" ht="60.75" customHeight="1">
      <c r="A26" s="100"/>
      <c r="B26" s="346"/>
      <c r="C26" s="349"/>
      <c r="D26" s="349"/>
      <c r="E26" s="375"/>
      <c r="F26" s="338"/>
      <c r="G26" s="153"/>
      <c r="H26" s="147" t="s">
        <v>41</v>
      </c>
      <c r="I26" s="148" t="s">
        <v>13</v>
      </c>
      <c r="J26" s="137"/>
      <c r="K26" s="154">
        <v>100</v>
      </c>
      <c r="L26" s="155">
        <v>0</v>
      </c>
      <c r="M26" s="155">
        <f>K26</f>
        <v>100</v>
      </c>
      <c r="N26" s="155">
        <f>K26*0.1</f>
        <v>10</v>
      </c>
      <c r="O26" s="136">
        <v>0</v>
      </c>
      <c r="P26" s="136"/>
      <c r="Q26" s="135"/>
    </row>
    <row r="27" spans="1:17" ht="79.5" customHeight="1">
      <c r="A27" s="100"/>
      <c r="B27" s="347"/>
      <c r="C27" s="350"/>
      <c r="D27" s="350"/>
      <c r="E27" s="376"/>
      <c r="F27" s="339"/>
      <c r="G27" s="160"/>
      <c r="H27" s="161" t="s">
        <v>17</v>
      </c>
      <c r="I27" s="162" t="s">
        <v>18</v>
      </c>
      <c r="J27" s="163"/>
      <c r="K27" s="149">
        <v>0</v>
      </c>
      <c r="L27" s="149">
        <v>0</v>
      </c>
      <c r="M27" s="136">
        <f>K27</f>
        <v>0</v>
      </c>
      <c r="N27" s="155">
        <f>K27*0.1</f>
        <v>0</v>
      </c>
      <c r="O27" s="136">
        <f>K27-M27-N27</f>
        <v>0</v>
      </c>
      <c r="P27" s="136"/>
      <c r="Q27" s="116"/>
    </row>
    <row r="28" spans="1:17" ht="15.75">
      <c r="A28" s="100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</row>
    <row r="29" spans="1:17" ht="15.75">
      <c r="A29" s="100"/>
      <c r="B29" s="133" t="s">
        <v>19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00"/>
    </row>
    <row r="30" spans="1:17" ht="80.25" customHeight="1">
      <c r="A30" s="100"/>
      <c r="B30" s="320" t="s">
        <v>89</v>
      </c>
      <c r="C30" s="332" t="s">
        <v>8</v>
      </c>
      <c r="D30" s="333"/>
      <c r="E30" s="334"/>
      <c r="F30" s="332" t="s">
        <v>82</v>
      </c>
      <c r="G30" s="334"/>
      <c r="H30" s="332" t="s">
        <v>20</v>
      </c>
      <c r="I30" s="333"/>
      <c r="J30" s="333"/>
      <c r="K30" s="333"/>
      <c r="L30" s="333"/>
      <c r="M30" s="333"/>
      <c r="N30" s="333"/>
      <c r="O30" s="333"/>
      <c r="P30" s="333"/>
      <c r="Q30" s="320" t="s">
        <v>84</v>
      </c>
    </row>
    <row r="31" spans="1:17" ht="35.25" customHeight="1">
      <c r="A31" s="100"/>
      <c r="B31" s="321"/>
      <c r="C31" s="323" t="s">
        <v>164</v>
      </c>
      <c r="D31" s="323" t="s">
        <v>165</v>
      </c>
      <c r="E31" s="323" t="s">
        <v>175</v>
      </c>
      <c r="F31" s="323" t="s">
        <v>174</v>
      </c>
      <c r="G31" s="323" t="s">
        <v>10</v>
      </c>
      <c r="H31" s="320" t="s">
        <v>90</v>
      </c>
      <c r="I31" s="332" t="s">
        <v>99</v>
      </c>
      <c r="J31" s="334"/>
      <c r="K31" s="358" t="s">
        <v>83</v>
      </c>
      <c r="L31" s="358"/>
      <c r="M31" s="358"/>
      <c r="N31" s="358" t="s">
        <v>96</v>
      </c>
      <c r="O31" s="359" t="s">
        <v>97</v>
      </c>
      <c r="P31" s="332" t="s">
        <v>98</v>
      </c>
      <c r="Q31" s="321"/>
    </row>
    <row r="32" spans="1:17" ht="104.25" customHeight="1">
      <c r="A32" s="100"/>
      <c r="B32" s="322"/>
      <c r="C32" s="324"/>
      <c r="D32" s="324"/>
      <c r="E32" s="324"/>
      <c r="F32" s="324"/>
      <c r="G32" s="324"/>
      <c r="H32" s="322"/>
      <c r="I32" s="137" t="s">
        <v>92</v>
      </c>
      <c r="J32" s="137" t="s">
        <v>81</v>
      </c>
      <c r="K32" s="137" t="s">
        <v>93</v>
      </c>
      <c r="L32" s="137" t="s">
        <v>94</v>
      </c>
      <c r="M32" s="137" t="s">
        <v>95</v>
      </c>
      <c r="N32" s="358"/>
      <c r="O32" s="359"/>
      <c r="P32" s="332"/>
      <c r="Q32" s="322"/>
    </row>
    <row r="33" spans="1:17" ht="22.5" customHeight="1">
      <c r="A33" s="100"/>
      <c r="B33" s="166">
        <v>1</v>
      </c>
      <c r="C33" s="140">
        <v>2</v>
      </c>
      <c r="D33" s="140">
        <v>3</v>
      </c>
      <c r="E33" s="141">
        <v>4</v>
      </c>
      <c r="F33" s="141">
        <v>5</v>
      </c>
      <c r="G33" s="141">
        <v>6</v>
      </c>
      <c r="H33" s="139">
        <v>7</v>
      </c>
      <c r="I33" s="142">
        <v>8</v>
      </c>
      <c r="J33" s="142">
        <v>9</v>
      </c>
      <c r="K33" s="142">
        <v>10</v>
      </c>
      <c r="L33" s="142">
        <v>11</v>
      </c>
      <c r="M33" s="142">
        <v>12</v>
      </c>
      <c r="N33" s="139">
        <v>13</v>
      </c>
      <c r="O33" s="139">
        <v>14</v>
      </c>
      <c r="P33" s="139">
        <v>15</v>
      </c>
      <c r="Q33" s="139">
        <v>16</v>
      </c>
    </row>
    <row r="34" spans="1:17" ht="72" customHeight="1">
      <c r="A34" s="100"/>
      <c r="B34" s="167" t="s">
        <v>65</v>
      </c>
      <c r="C34" s="229" t="s">
        <v>11</v>
      </c>
      <c r="D34" s="136" t="s">
        <v>159</v>
      </c>
      <c r="E34" s="170"/>
      <c r="F34" s="170" t="s">
        <v>70</v>
      </c>
      <c r="G34" s="171"/>
      <c r="H34" s="172" t="s">
        <v>21</v>
      </c>
      <c r="I34" s="173" t="s">
        <v>22</v>
      </c>
      <c r="J34" s="137">
        <v>792</v>
      </c>
      <c r="K34" s="174">
        <v>28</v>
      </c>
      <c r="L34" s="165">
        <v>0</v>
      </c>
      <c r="M34" s="174">
        <v>26</v>
      </c>
      <c r="N34" s="155">
        <f>K34*0.1</f>
        <v>2.8000000000000003</v>
      </c>
      <c r="O34" s="136">
        <v>0</v>
      </c>
      <c r="P34" s="136"/>
      <c r="Q34" s="136"/>
    </row>
    <row r="35" spans="1:17" ht="112.5" customHeight="1">
      <c r="A35" s="100"/>
      <c r="B35" s="175" t="s">
        <v>66</v>
      </c>
      <c r="C35" s="229" t="s">
        <v>14</v>
      </c>
      <c r="D35" s="226" t="s">
        <v>32</v>
      </c>
      <c r="E35" s="170"/>
      <c r="F35" s="170" t="s">
        <v>177</v>
      </c>
      <c r="G35" s="160"/>
      <c r="H35" s="172" t="s">
        <v>21</v>
      </c>
      <c r="I35" s="173" t="s">
        <v>22</v>
      </c>
      <c r="J35" s="137">
        <v>792</v>
      </c>
      <c r="K35" s="149">
        <v>0</v>
      </c>
      <c r="L35" s="136"/>
      <c r="M35" s="136">
        <v>0</v>
      </c>
      <c r="N35" s="155">
        <f>K35*0.1</f>
        <v>0</v>
      </c>
      <c r="O35" s="136">
        <v>0</v>
      </c>
      <c r="P35" s="136"/>
      <c r="Q35" s="136"/>
    </row>
    <row r="36" spans="1:17" ht="15.75">
      <c r="A36" s="116"/>
      <c r="B36" s="178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1:17" ht="15.75">
      <c r="A37" s="116"/>
      <c r="B37" s="179"/>
      <c r="C37" s="100"/>
      <c r="D37" s="352"/>
      <c r="E37" s="352"/>
      <c r="F37" s="352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1:17" ht="15.75">
      <c r="A38" s="116"/>
      <c r="B38" s="179"/>
      <c r="C38" s="117" t="s">
        <v>5</v>
      </c>
      <c r="D38" s="53">
        <v>2</v>
      </c>
      <c r="E38" s="100"/>
      <c r="F38" s="100"/>
      <c r="G38" s="100"/>
      <c r="H38" s="100"/>
      <c r="I38" s="100"/>
      <c r="J38" s="100"/>
      <c r="K38" s="100"/>
      <c r="L38" s="100"/>
      <c r="M38" s="116"/>
      <c r="N38" s="116"/>
      <c r="O38" s="100"/>
      <c r="P38" s="100"/>
      <c r="Q38" s="116"/>
    </row>
    <row r="39" spans="1:17" ht="28.5" customHeight="1">
      <c r="A39" s="100"/>
      <c r="B39" s="129" t="s">
        <v>100</v>
      </c>
      <c r="C39" s="100"/>
      <c r="D39" s="100"/>
      <c r="E39" s="100"/>
      <c r="F39" s="100"/>
      <c r="G39" s="100"/>
      <c r="H39" s="100"/>
      <c r="I39" s="100"/>
      <c r="J39" s="100"/>
      <c r="K39" s="100"/>
      <c r="L39" s="353" t="s">
        <v>80</v>
      </c>
      <c r="M39" s="353"/>
      <c r="N39" s="354"/>
      <c r="O39" s="355" t="s">
        <v>68</v>
      </c>
      <c r="P39" s="357"/>
      <c r="Q39" s="131"/>
    </row>
    <row r="40" spans="1:17" ht="15.75" customHeight="1">
      <c r="A40" s="100"/>
      <c r="B40" s="51" t="s">
        <v>35</v>
      </c>
      <c r="C40" s="100"/>
      <c r="D40" s="100"/>
      <c r="E40" s="100"/>
      <c r="F40" s="100"/>
      <c r="G40" s="100"/>
      <c r="H40" s="100"/>
      <c r="I40" s="100"/>
      <c r="J40" s="100"/>
      <c r="K40" s="100"/>
      <c r="L40" s="353"/>
      <c r="M40" s="353"/>
      <c r="N40" s="354"/>
      <c r="O40" s="356"/>
      <c r="P40" s="357"/>
      <c r="Q40" s="180"/>
    </row>
    <row r="41" spans="1:17" ht="15.75">
      <c r="A41" s="100"/>
      <c r="B41" s="125" t="s">
        <v>101</v>
      </c>
      <c r="C41" s="100"/>
      <c r="D41" s="100"/>
      <c r="E41" s="34" t="s">
        <v>27</v>
      </c>
      <c r="F41" s="34"/>
      <c r="G41" s="34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1:17" ht="20.25" customHeight="1">
      <c r="A42" s="100"/>
      <c r="B42" s="351" t="s">
        <v>88</v>
      </c>
      <c r="C42" s="351"/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</row>
    <row r="43" spans="1:17" ht="24" customHeight="1">
      <c r="A43" s="100"/>
      <c r="B43" s="181" t="s">
        <v>102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16"/>
    </row>
    <row r="44" spans="1:17" ht="67.5" customHeight="1">
      <c r="A44" s="100"/>
      <c r="B44" s="320" t="s">
        <v>89</v>
      </c>
      <c r="C44" s="332" t="s">
        <v>8</v>
      </c>
      <c r="D44" s="333"/>
      <c r="E44" s="334"/>
      <c r="F44" s="335" t="s">
        <v>82</v>
      </c>
      <c r="G44" s="336"/>
      <c r="H44" s="332" t="s">
        <v>9</v>
      </c>
      <c r="I44" s="333"/>
      <c r="J44" s="333"/>
      <c r="K44" s="333"/>
      <c r="L44" s="333"/>
      <c r="M44" s="333"/>
      <c r="N44" s="333"/>
      <c r="O44" s="333"/>
      <c r="P44" s="334"/>
      <c r="Q44" s="134"/>
    </row>
    <row r="45" spans="1:17" ht="33.75" customHeight="1">
      <c r="A45" s="100"/>
      <c r="B45" s="321"/>
      <c r="C45" s="323" t="s">
        <v>164</v>
      </c>
      <c r="D45" s="323" t="s">
        <v>167</v>
      </c>
      <c r="E45" s="323" t="s">
        <v>165</v>
      </c>
      <c r="F45" s="323" t="s">
        <v>174</v>
      </c>
      <c r="G45" s="323" t="s">
        <v>10</v>
      </c>
      <c r="H45" s="320" t="s">
        <v>90</v>
      </c>
      <c r="I45" s="332" t="s">
        <v>99</v>
      </c>
      <c r="J45" s="334"/>
      <c r="K45" s="332" t="s">
        <v>83</v>
      </c>
      <c r="L45" s="333"/>
      <c r="M45" s="334"/>
      <c r="N45" s="320" t="s">
        <v>96</v>
      </c>
      <c r="O45" s="325" t="s">
        <v>104</v>
      </c>
      <c r="P45" s="320" t="s">
        <v>98</v>
      </c>
      <c r="Q45" s="340"/>
    </row>
    <row r="46" spans="1:17" ht="94.5">
      <c r="A46" s="100"/>
      <c r="B46" s="322"/>
      <c r="C46" s="324"/>
      <c r="D46" s="324"/>
      <c r="E46" s="324"/>
      <c r="F46" s="324"/>
      <c r="G46" s="324"/>
      <c r="H46" s="322"/>
      <c r="I46" s="137" t="s">
        <v>92</v>
      </c>
      <c r="J46" s="137" t="s">
        <v>81</v>
      </c>
      <c r="K46" s="138" t="s">
        <v>93</v>
      </c>
      <c r="L46" s="138" t="s">
        <v>94</v>
      </c>
      <c r="M46" s="138" t="s">
        <v>95</v>
      </c>
      <c r="N46" s="322"/>
      <c r="O46" s="326"/>
      <c r="P46" s="322"/>
      <c r="Q46" s="340"/>
    </row>
    <row r="47" spans="1:17" ht="15.75">
      <c r="A47" s="100"/>
      <c r="B47" s="139">
        <v>1</v>
      </c>
      <c r="C47" s="140">
        <v>2</v>
      </c>
      <c r="D47" s="140">
        <v>3</v>
      </c>
      <c r="E47" s="141">
        <v>4</v>
      </c>
      <c r="F47" s="141">
        <v>5</v>
      </c>
      <c r="G47" s="141">
        <v>6</v>
      </c>
      <c r="H47" s="139">
        <v>7</v>
      </c>
      <c r="I47" s="142">
        <v>8</v>
      </c>
      <c r="J47" s="142">
        <v>9</v>
      </c>
      <c r="K47" s="142">
        <v>10</v>
      </c>
      <c r="L47" s="142">
        <v>11</v>
      </c>
      <c r="M47" s="142">
        <v>12</v>
      </c>
      <c r="N47" s="139">
        <v>13</v>
      </c>
      <c r="O47" s="139">
        <v>14</v>
      </c>
      <c r="P47" s="139">
        <v>15</v>
      </c>
      <c r="Q47" s="182"/>
    </row>
    <row r="48" spans="1:17" ht="30" customHeight="1">
      <c r="A48" s="100"/>
      <c r="B48" s="341" t="s">
        <v>61</v>
      </c>
      <c r="C48" s="369" t="s">
        <v>115</v>
      </c>
      <c r="D48" s="337" t="s">
        <v>30</v>
      </c>
      <c r="E48" s="374"/>
      <c r="F48" s="337" t="s">
        <v>70</v>
      </c>
      <c r="G48" s="337"/>
      <c r="H48" s="147" t="s">
        <v>12</v>
      </c>
      <c r="I48" s="148" t="s">
        <v>13</v>
      </c>
      <c r="J48" s="137"/>
      <c r="K48" s="149">
        <v>100</v>
      </c>
      <c r="L48" s="136">
        <v>0</v>
      </c>
      <c r="M48" s="136">
        <f>K48</f>
        <v>100</v>
      </c>
      <c r="N48" s="136">
        <f>K48*0.1</f>
        <v>10</v>
      </c>
      <c r="O48" s="136">
        <v>0</v>
      </c>
      <c r="P48" s="136"/>
      <c r="Q48" s="182"/>
    </row>
    <row r="49" spans="1:17" ht="54.75" customHeight="1">
      <c r="A49" s="100"/>
      <c r="B49" s="342"/>
      <c r="C49" s="371"/>
      <c r="D49" s="339"/>
      <c r="E49" s="375"/>
      <c r="F49" s="339"/>
      <c r="G49" s="338"/>
      <c r="H49" s="147" t="s">
        <v>15</v>
      </c>
      <c r="I49" s="148" t="s">
        <v>13</v>
      </c>
      <c r="J49" s="137"/>
      <c r="K49" s="154">
        <v>25</v>
      </c>
      <c r="L49" s="155">
        <v>0</v>
      </c>
      <c r="M49" s="155">
        <f>K49</f>
        <v>25</v>
      </c>
      <c r="N49" s="155">
        <f>K49*0.1</f>
        <v>2.5</v>
      </c>
      <c r="O49" s="136">
        <v>0</v>
      </c>
      <c r="P49" s="136"/>
      <c r="Q49" s="182"/>
    </row>
    <row r="50" spans="1:17" ht="36">
      <c r="A50" s="100"/>
      <c r="B50" s="345"/>
      <c r="C50" s="348"/>
      <c r="D50" s="348"/>
      <c r="E50" s="375"/>
      <c r="F50" s="337"/>
      <c r="G50" s="338"/>
      <c r="H50" s="147" t="s">
        <v>16</v>
      </c>
      <c r="I50" s="148" t="s">
        <v>13</v>
      </c>
      <c r="J50" s="137"/>
      <c r="K50" s="154">
        <v>75</v>
      </c>
      <c r="L50" s="155">
        <v>0</v>
      </c>
      <c r="M50" s="155">
        <f>K50</f>
        <v>75</v>
      </c>
      <c r="N50" s="155">
        <f>K50*0.1</f>
        <v>7.5</v>
      </c>
      <c r="O50" s="136">
        <v>0</v>
      </c>
      <c r="P50" s="136"/>
      <c r="Q50" s="182"/>
    </row>
    <row r="51" spans="1:17" ht="60">
      <c r="A51" s="100"/>
      <c r="B51" s="346"/>
      <c r="C51" s="349"/>
      <c r="D51" s="349"/>
      <c r="E51" s="375"/>
      <c r="F51" s="338"/>
      <c r="G51" s="338"/>
      <c r="H51" s="147" t="s">
        <v>41</v>
      </c>
      <c r="I51" s="148" t="s">
        <v>13</v>
      </c>
      <c r="J51" s="137"/>
      <c r="K51" s="149">
        <v>100</v>
      </c>
      <c r="L51" s="136">
        <v>0</v>
      </c>
      <c r="M51" s="136">
        <f>K51</f>
        <v>100</v>
      </c>
      <c r="N51" s="155">
        <f>K51*0.1</f>
        <v>10</v>
      </c>
      <c r="O51" s="136">
        <v>0</v>
      </c>
      <c r="P51" s="136"/>
      <c r="Q51" s="182"/>
    </row>
    <row r="52" spans="1:17" ht="96">
      <c r="A52" s="100"/>
      <c r="B52" s="347"/>
      <c r="C52" s="350"/>
      <c r="D52" s="350"/>
      <c r="E52" s="376"/>
      <c r="F52" s="339"/>
      <c r="G52" s="339"/>
      <c r="H52" s="161" t="s">
        <v>17</v>
      </c>
      <c r="I52" s="162" t="s">
        <v>18</v>
      </c>
      <c r="J52" s="163"/>
      <c r="K52" s="149">
        <v>0</v>
      </c>
      <c r="L52" s="149">
        <v>0</v>
      </c>
      <c r="M52" s="136">
        <f>K52</f>
        <v>0</v>
      </c>
      <c r="N52" s="155">
        <f>K52*0.1</f>
        <v>0</v>
      </c>
      <c r="O52" s="136">
        <f>K52-M52-N52</f>
        <v>0</v>
      </c>
      <c r="P52" s="136"/>
      <c r="Q52" s="190"/>
    </row>
    <row r="53" spans="1:17" ht="15.75" customHeight="1">
      <c r="A53" s="100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</row>
    <row r="54" spans="1:17" ht="15.75" customHeight="1">
      <c r="A54" s="100"/>
      <c r="B54" s="181" t="s">
        <v>19</v>
      </c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00"/>
    </row>
    <row r="55" spans="1:17" ht="70.5" customHeight="1">
      <c r="A55" s="100"/>
      <c r="B55" s="320" t="s">
        <v>89</v>
      </c>
      <c r="C55" s="332" t="s">
        <v>8</v>
      </c>
      <c r="D55" s="333"/>
      <c r="E55" s="334"/>
      <c r="F55" s="335" t="s">
        <v>82</v>
      </c>
      <c r="G55" s="336"/>
      <c r="H55" s="332" t="s">
        <v>20</v>
      </c>
      <c r="I55" s="333"/>
      <c r="J55" s="333"/>
      <c r="K55" s="333"/>
      <c r="L55" s="333"/>
      <c r="M55" s="333"/>
      <c r="N55" s="333"/>
      <c r="O55" s="333"/>
      <c r="P55" s="334"/>
      <c r="Q55" s="320" t="s">
        <v>84</v>
      </c>
    </row>
    <row r="56" spans="1:17" ht="50.25" customHeight="1">
      <c r="A56" s="100"/>
      <c r="B56" s="321"/>
      <c r="C56" s="323" t="s">
        <v>164</v>
      </c>
      <c r="D56" s="323" t="s">
        <v>167</v>
      </c>
      <c r="E56" s="323" t="s">
        <v>165</v>
      </c>
      <c r="F56" s="323" t="s">
        <v>174</v>
      </c>
      <c r="G56" s="323" t="s">
        <v>10</v>
      </c>
      <c r="H56" s="320" t="s">
        <v>90</v>
      </c>
      <c r="I56" s="332" t="s">
        <v>99</v>
      </c>
      <c r="J56" s="334"/>
      <c r="K56" s="332" t="s">
        <v>83</v>
      </c>
      <c r="L56" s="333"/>
      <c r="M56" s="334"/>
      <c r="N56" s="320" t="s">
        <v>96</v>
      </c>
      <c r="O56" s="325" t="s">
        <v>106</v>
      </c>
      <c r="P56" s="327" t="s">
        <v>98</v>
      </c>
      <c r="Q56" s="321"/>
    </row>
    <row r="57" spans="1:17" ht="101.25" customHeight="1">
      <c r="A57" s="100"/>
      <c r="B57" s="322"/>
      <c r="C57" s="324"/>
      <c r="D57" s="324"/>
      <c r="E57" s="324"/>
      <c r="F57" s="324"/>
      <c r="G57" s="324"/>
      <c r="H57" s="322"/>
      <c r="I57" s="137" t="s">
        <v>92</v>
      </c>
      <c r="J57" s="137" t="s">
        <v>105</v>
      </c>
      <c r="K57" s="138" t="s">
        <v>93</v>
      </c>
      <c r="L57" s="138" t="s">
        <v>94</v>
      </c>
      <c r="M57" s="138" t="s">
        <v>95</v>
      </c>
      <c r="N57" s="322"/>
      <c r="O57" s="326"/>
      <c r="P57" s="328"/>
      <c r="Q57" s="322"/>
    </row>
    <row r="58" spans="1:17" ht="15.75">
      <c r="A58" s="100"/>
      <c r="B58" s="136">
        <v>1</v>
      </c>
      <c r="C58" s="183">
        <v>2</v>
      </c>
      <c r="D58" s="183">
        <v>3</v>
      </c>
      <c r="E58" s="184">
        <v>4</v>
      </c>
      <c r="F58" s="184">
        <v>5</v>
      </c>
      <c r="G58" s="184">
        <v>6</v>
      </c>
      <c r="H58" s="136">
        <v>7</v>
      </c>
      <c r="I58" s="165">
        <v>8</v>
      </c>
      <c r="J58" s="165">
        <v>9</v>
      </c>
      <c r="K58" s="165">
        <v>10</v>
      </c>
      <c r="L58" s="165">
        <v>11</v>
      </c>
      <c r="M58" s="165">
        <v>12</v>
      </c>
      <c r="N58" s="136">
        <v>13</v>
      </c>
      <c r="O58" s="136">
        <v>14</v>
      </c>
      <c r="P58" s="136">
        <v>15</v>
      </c>
      <c r="Q58" s="136">
        <v>16</v>
      </c>
    </row>
    <row r="59" spans="1:17" ht="60.75" customHeight="1">
      <c r="A59" s="100"/>
      <c r="B59" s="175" t="s">
        <v>61</v>
      </c>
      <c r="C59" s="191" t="s">
        <v>115</v>
      </c>
      <c r="D59" s="165" t="s">
        <v>159</v>
      </c>
      <c r="E59" s="165" t="s">
        <v>159</v>
      </c>
      <c r="F59" s="170" t="s">
        <v>70</v>
      </c>
      <c r="G59" s="170"/>
      <c r="H59" s="192" t="s">
        <v>21</v>
      </c>
      <c r="I59" s="173" t="s">
        <v>22</v>
      </c>
      <c r="J59" s="137"/>
      <c r="K59" s="174">
        <v>43</v>
      </c>
      <c r="L59" s="165">
        <v>0</v>
      </c>
      <c r="M59" s="174">
        <v>43</v>
      </c>
      <c r="N59" s="193">
        <f>K59*0.1</f>
        <v>4.3</v>
      </c>
      <c r="O59" s="165">
        <v>0</v>
      </c>
      <c r="P59" s="165"/>
      <c r="Q59" s="165"/>
    </row>
    <row r="60" spans="1:17" ht="15.75">
      <c r="A60" s="100"/>
      <c r="B60" s="195"/>
      <c r="C60" s="196"/>
      <c r="D60" s="196"/>
      <c r="E60" s="197"/>
      <c r="F60" s="197"/>
      <c r="G60" s="197"/>
      <c r="H60" s="198"/>
      <c r="I60" s="199"/>
      <c r="J60" s="134"/>
      <c r="K60" s="201"/>
      <c r="L60" s="201"/>
      <c r="M60" s="201"/>
      <c r="N60" s="201"/>
      <c r="O60" s="201"/>
      <c r="P60" s="201"/>
      <c r="Q60" s="135"/>
    </row>
    <row r="61" spans="1:17" ht="15.7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1:17" ht="15.75">
      <c r="A62" s="100"/>
      <c r="B62" s="329" t="s">
        <v>109</v>
      </c>
      <c r="C62" s="329"/>
      <c r="D62" s="330" t="s">
        <v>119</v>
      </c>
      <c r="E62" s="330"/>
      <c r="F62" s="330"/>
      <c r="G62" s="330"/>
      <c r="H62" s="330"/>
      <c r="I62" s="330"/>
      <c r="J62" s="330"/>
      <c r="K62" s="100"/>
      <c r="L62" s="100"/>
      <c r="M62" s="100"/>
      <c r="N62" s="330" t="s">
        <v>54</v>
      </c>
      <c r="O62" s="330"/>
      <c r="P62" s="100"/>
      <c r="Q62" s="100"/>
    </row>
    <row r="63" spans="1:17" ht="15.75">
      <c r="A63" s="100"/>
      <c r="B63" s="222" t="str">
        <f>D4</f>
        <v>" 01 "  АПРЕЛЯ   2021г</v>
      </c>
      <c r="C63" s="221"/>
      <c r="D63" s="221"/>
      <c r="E63" s="223" t="s">
        <v>110</v>
      </c>
      <c r="F63" s="223"/>
      <c r="G63" s="223"/>
      <c r="H63" s="331"/>
      <c r="I63" s="331"/>
      <c r="J63" s="221"/>
      <c r="K63" s="100"/>
      <c r="L63" s="223" t="s">
        <v>24</v>
      </c>
      <c r="M63" s="100"/>
      <c r="N63" s="331" t="s">
        <v>112</v>
      </c>
      <c r="O63" s="331"/>
      <c r="P63" s="100"/>
      <c r="Q63" s="100"/>
    </row>
    <row r="64" spans="1:17" ht="15.75">
      <c r="A64" s="100"/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100"/>
    </row>
    <row r="65" spans="2:16" ht="15.7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</row>
    <row r="66" spans="2:16" ht="15.7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</row>
    <row r="67" spans="2:13" ht="15.7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2:16" ht="15.7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6"/>
      <c r="O68" s="6"/>
      <c r="P68" s="6"/>
    </row>
    <row r="69" spans="2:13" ht="15.7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2:16" ht="15.7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9"/>
      <c r="O70" s="29"/>
      <c r="P70" s="29"/>
    </row>
    <row r="71" spans="2:16" ht="83.25" customHeight="1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30"/>
      <c r="O71" s="30"/>
      <c r="P71" s="30"/>
    </row>
    <row r="72" spans="2:16" ht="61.5" customHeight="1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30"/>
      <c r="O72" s="30"/>
      <c r="P72" s="30"/>
    </row>
    <row r="73" spans="2:16" ht="15.7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1"/>
      <c r="O73" s="21"/>
      <c r="P73" s="21"/>
    </row>
    <row r="74" spans="2:16" ht="15.7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1"/>
      <c r="O74" s="21"/>
      <c r="P74" s="21"/>
    </row>
    <row r="75" spans="2:16" ht="15.7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1"/>
      <c r="O75" s="21"/>
      <c r="P75" s="21"/>
    </row>
    <row r="76" spans="2:16" ht="15.7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1"/>
      <c r="O76" s="21"/>
      <c r="P76" s="21"/>
    </row>
    <row r="77" spans="2:16" ht="15.7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1"/>
      <c r="O77" s="21"/>
      <c r="P77" s="21"/>
    </row>
    <row r="78" spans="2:16" ht="15.7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1"/>
      <c r="O78" s="21"/>
      <c r="P78" s="21"/>
    </row>
    <row r="79" spans="2:13" ht="15.7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2:13" ht="15.7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2:13" ht="15.7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2:13" ht="15.7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2:13" ht="15.7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2:13" ht="15.75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2:16" ht="15.75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9"/>
      <c r="O85" s="29"/>
      <c r="P85" s="29"/>
    </row>
    <row r="86" spans="2:16" ht="29.25" customHeight="1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9"/>
      <c r="O86" s="29"/>
      <c r="P86" s="29"/>
    </row>
    <row r="87" spans="2:16" ht="15.75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9"/>
      <c r="O87" s="29"/>
      <c r="P87" s="29"/>
    </row>
    <row r="88" spans="2:16" ht="15.75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1"/>
      <c r="O88" s="21"/>
      <c r="P88" s="21"/>
    </row>
    <row r="89" spans="2:16" ht="15.75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1"/>
      <c r="O89" s="21"/>
      <c r="P89" s="21"/>
    </row>
    <row r="90" spans="2:13" ht="15.75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</sheetData>
  <sheetProtection/>
  <mergeCells count="99">
    <mergeCell ref="E20:E21"/>
    <mergeCell ref="F20:F21"/>
    <mergeCell ref="C2:H2"/>
    <mergeCell ref="B6:E6"/>
    <mergeCell ref="G6:K6"/>
    <mergeCell ref="B7:G7"/>
    <mergeCell ref="H7:J7"/>
    <mergeCell ref="B8:D8"/>
    <mergeCell ref="G8:K8"/>
    <mergeCell ref="N20:N21"/>
    <mergeCell ref="O20:O21"/>
    <mergeCell ref="L14:N14"/>
    <mergeCell ref="B17:Q17"/>
    <mergeCell ref="B19:B21"/>
    <mergeCell ref="C19:E19"/>
    <mergeCell ref="F19:G19"/>
    <mergeCell ref="H19:P19"/>
    <mergeCell ref="C20:C21"/>
    <mergeCell ref="D20:D21"/>
    <mergeCell ref="P20:P21"/>
    <mergeCell ref="Q20:Q21"/>
    <mergeCell ref="E23:E27"/>
    <mergeCell ref="B24:B27"/>
    <mergeCell ref="C24:C27"/>
    <mergeCell ref="D24:D27"/>
    <mergeCell ref="G20:G21"/>
    <mergeCell ref="H20:H21"/>
    <mergeCell ref="I20:J20"/>
    <mergeCell ref="K20:M20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G31:G32"/>
    <mergeCell ref="H31:H32"/>
    <mergeCell ref="I31:J31"/>
    <mergeCell ref="K31:M31"/>
    <mergeCell ref="N31:N32"/>
    <mergeCell ref="O31:O32"/>
    <mergeCell ref="P31:P32"/>
    <mergeCell ref="D37:F37"/>
    <mergeCell ref="L39:N40"/>
    <mergeCell ref="O39:O40"/>
    <mergeCell ref="P39:P40"/>
    <mergeCell ref="B42:Q42"/>
    <mergeCell ref="B44:B46"/>
    <mergeCell ref="C44:E44"/>
    <mergeCell ref="F44:G44"/>
    <mergeCell ref="H44:P44"/>
    <mergeCell ref="C45:C46"/>
    <mergeCell ref="D45:D46"/>
    <mergeCell ref="E45:E46"/>
    <mergeCell ref="F45:F46"/>
    <mergeCell ref="G45:G46"/>
    <mergeCell ref="H45:H46"/>
    <mergeCell ref="I45:J45"/>
    <mergeCell ref="K45:M45"/>
    <mergeCell ref="N45:N46"/>
    <mergeCell ref="O45:O46"/>
    <mergeCell ref="P45:P46"/>
    <mergeCell ref="Q45:Q46"/>
    <mergeCell ref="B48:B49"/>
    <mergeCell ref="C48:C49"/>
    <mergeCell ref="D48:D49"/>
    <mergeCell ref="E48:E52"/>
    <mergeCell ref="F48:F49"/>
    <mergeCell ref="O56:O57"/>
    <mergeCell ref="P56:P57"/>
    <mergeCell ref="G48:G49"/>
    <mergeCell ref="B50:B52"/>
    <mergeCell ref="C50:C52"/>
    <mergeCell ref="D50:D52"/>
    <mergeCell ref="F50:F52"/>
    <mergeCell ref="G50:G52"/>
    <mergeCell ref="Q55:Q57"/>
    <mergeCell ref="C56:C57"/>
    <mergeCell ref="D56:D57"/>
    <mergeCell ref="E56:E57"/>
    <mergeCell ref="F56:F57"/>
    <mergeCell ref="G56:G57"/>
    <mergeCell ref="H56:H57"/>
    <mergeCell ref="I56:J56"/>
    <mergeCell ref="K56:M56"/>
    <mergeCell ref="N56:N57"/>
    <mergeCell ref="B62:C62"/>
    <mergeCell ref="D62:J62"/>
    <mergeCell ref="N62:O62"/>
    <mergeCell ref="H63:I63"/>
    <mergeCell ref="N63:O63"/>
    <mergeCell ref="F24:F27"/>
    <mergeCell ref="B55:B57"/>
    <mergeCell ref="C55:E55"/>
    <mergeCell ref="F55:G55"/>
    <mergeCell ref="H55:P55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5" r:id="rId1"/>
  <rowBreaks count="2" manualBreakCount="2">
    <brk id="28" max="16" man="1"/>
    <brk id="36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Q112"/>
  <sheetViews>
    <sheetView view="pageBreakPreview" zoomScale="80" zoomScaleSheetLayoutView="80" zoomScalePageLayoutView="0" workbookViewId="0" topLeftCell="A67">
      <selection activeCell="K75" sqref="K75"/>
    </sheetView>
  </sheetViews>
  <sheetFormatPr defaultColWidth="8.8515625" defaultRowHeight="12.75"/>
  <cols>
    <col min="1" max="1" width="8.8515625" style="1" customWidth="1"/>
    <col min="2" max="2" width="24.8515625" style="1" customWidth="1"/>
    <col min="3" max="3" width="19.57421875" style="1" customWidth="1"/>
    <col min="4" max="4" width="18.421875" style="1" customWidth="1"/>
    <col min="5" max="7" width="14.7109375" style="1" customWidth="1"/>
    <col min="8" max="8" width="23.00390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15.75">
      <c r="A2" s="100"/>
      <c r="B2" s="100"/>
      <c r="C2" s="352" t="str">
        <f>'свод школы'!C2:H2</f>
        <v>МОНИТОРИНГ О ВЫПОЛНЕНИИ МУНИЦИПАЛЬНОГО ЗАДАНИЯ №</v>
      </c>
      <c r="D2" s="352"/>
      <c r="E2" s="352"/>
      <c r="F2" s="352"/>
      <c r="G2" s="352"/>
      <c r="H2" s="364"/>
      <c r="I2" s="115">
        <v>38</v>
      </c>
      <c r="J2" s="100"/>
      <c r="K2" s="100"/>
      <c r="L2" s="100"/>
      <c r="M2" s="100"/>
      <c r="N2" s="100"/>
      <c r="O2" s="100"/>
      <c r="P2" s="100"/>
      <c r="Q2" s="100"/>
    </row>
    <row r="3" spans="1:17" ht="15.75">
      <c r="A3" s="100"/>
      <c r="B3" s="100"/>
      <c r="C3" s="100"/>
      <c r="D3" s="100" t="str">
        <f>'свод школы'!D3</f>
        <v>на 2021 год и плановый период 2022 и 2023 годов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15" t="s">
        <v>75</v>
      </c>
      <c r="P3" s="116"/>
      <c r="Q3" s="100"/>
    </row>
    <row r="4" spans="1:17" ht="31.5">
      <c r="A4" s="100"/>
      <c r="B4" s="100"/>
      <c r="C4" s="117" t="s">
        <v>0</v>
      </c>
      <c r="D4" s="118" t="str">
        <f>'свод школы'!D4</f>
        <v>" 01 "  АПРЕЛЯ   2021г</v>
      </c>
      <c r="E4" s="100"/>
      <c r="F4" s="100"/>
      <c r="G4" s="100"/>
      <c r="H4" s="100"/>
      <c r="I4" s="100"/>
      <c r="J4" s="100"/>
      <c r="K4" s="100"/>
      <c r="L4" s="100"/>
      <c r="M4" s="100"/>
      <c r="N4" s="119" t="s">
        <v>76</v>
      </c>
      <c r="O4" s="120" t="s">
        <v>85</v>
      </c>
      <c r="P4" s="116"/>
      <c r="Q4" s="100"/>
    </row>
    <row r="5" spans="1:17" ht="15.7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 t="s">
        <v>77</v>
      </c>
      <c r="O5" s="121">
        <f>'свод школы'!O5</f>
        <v>44287</v>
      </c>
      <c r="P5" s="122"/>
      <c r="Q5" s="100"/>
    </row>
    <row r="6" spans="1:17" ht="30.75" customHeight="1">
      <c r="A6" s="100"/>
      <c r="B6" s="365" t="s">
        <v>86</v>
      </c>
      <c r="C6" s="365"/>
      <c r="D6" s="365"/>
      <c r="E6" s="365"/>
      <c r="F6" s="124"/>
      <c r="G6" s="366" t="s">
        <v>143</v>
      </c>
      <c r="H6" s="366"/>
      <c r="I6" s="366"/>
      <c r="J6" s="366"/>
      <c r="K6" s="366"/>
      <c r="L6" s="100"/>
      <c r="M6" s="100"/>
      <c r="N6" s="119" t="s">
        <v>78</v>
      </c>
      <c r="O6" s="115"/>
      <c r="P6" s="116"/>
      <c r="Q6" s="100"/>
    </row>
    <row r="7" spans="1:17" ht="21" customHeight="1">
      <c r="A7" s="100"/>
      <c r="B7" s="365" t="s">
        <v>87</v>
      </c>
      <c r="C7" s="365"/>
      <c r="D7" s="365"/>
      <c r="E7" s="365"/>
      <c r="F7" s="365"/>
      <c r="G7" s="365"/>
      <c r="H7" s="365" t="s">
        <v>1</v>
      </c>
      <c r="I7" s="365"/>
      <c r="J7" s="365"/>
      <c r="K7" s="125"/>
      <c r="L7" s="100"/>
      <c r="M7" s="100"/>
      <c r="N7" s="100" t="s">
        <v>79</v>
      </c>
      <c r="O7" s="115"/>
      <c r="P7" s="116"/>
      <c r="Q7" s="100"/>
    </row>
    <row r="8" spans="1:17" ht="24" customHeight="1">
      <c r="A8" s="100"/>
      <c r="B8" s="367" t="s">
        <v>2</v>
      </c>
      <c r="C8" s="367"/>
      <c r="D8" s="367"/>
      <c r="E8" s="126"/>
      <c r="F8" s="126"/>
      <c r="G8" s="368" t="s">
        <v>25</v>
      </c>
      <c r="H8" s="368"/>
      <c r="I8" s="368"/>
      <c r="J8" s="368"/>
      <c r="K8" s="368"/>
      <c r="L8" s="127"/>
      <c r="M8" s="100"/>
      <c r="N8" s="100" t="s">
        <v>79</v>
      </c>
      <c r="O8" s="115"/>
      <c r="P8" s="116"/>
      <c r="Q8" s="100"/>
    </row>
    <row r="9" spans="1:17" ht="15.75">
      <c r="A9" s="100"/>
      <c r="B9" s="100" t="s">
        <v>3</v>
      </c>
      <c r="C9" s="100"/>
      <c r="D9" s="100" t="str">
        <f>'свод школы'!D9</f>
        <v>Квартальная</v>
      </c>
      <c r="E9" s="100"/>
      <c r="F9" s="100"/>
      <c r="G9" s="100"/>
      <c r="H9" s="100"/>
      <c r="I9" s="100"/>
      <c r="J9" s="100"/>
      <c r="K9" s="100"/>
      <c r="L9" s="100"/>
      <c r="M9" s="100"/>
      <c r="N9" s="100" t="s">
        <v>79</v>
      </c>
      <c r="O9" s="115"/>
      <c r="P9" s="116"/>
      <c r="Q9" s="100"/>
    </row>
    <row r="10" spans="1:17" ht="15.75">
      <c r="A10" s="100"/>
      <c r="B10" s="100"/>
      <c r="C10" s="100" t="s">
        <v>215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15"/>
      <c r="P10" s="116"/>
      <c r="Q10" s="100"/>
    </row>
    <row r="11" spans="1:17" ht="15.7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</row>
    <row r="12" spans="1:17" ht="15.75">
      <c r="A12" s="100"/>
      <c r="B12" s="114"/>
      <c r="C12" s="125" t="s">
        <v>4</v>
      </c>
      <c r="D12" s="100"/>
      <c r="E12" s="100"/>
      <c r="F12" s="100"/>
      <c r="G12" s="100"/>
      <c r="H12" s="100"/>
      <c r="I12" s="128"/>
      <c r="J12" s="100"/>
      <c r="K12" s="100"/>
      <c r="L12" s="100"/>
      <c r="M12" s="100"/>
      <c r="N12" s="100"/>
      <c r="O12" s="100"/>
      <c r="P12" s="100"/>
      <c r="Q12" s="100"/>
    </row>
    <row r="13" spans="1:17" ht="15.75">
      <c r="A13" s="100"/>
      <c r="B13" s="114"/>
      <c r="C13" s="117" t="s">
        <v>5</v>
      </c>
      <c r="D13" s="33">
        <v>1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1:17" ht="52.5" customHeight="1">
      <c r="A14" s="100"/>
      <c r="B14" s="129" t="s">
        <v>6</v>
      </c>
      <c r="C14" s="100"/>
      <c r="D14" s="100"/>
      <c r="E14" s="100"/>
      <c r="F14" s="100"/>
      <c r="G14" s="100"/>
      <c r="H14" s="100"/>
      <c r="I14" s="100"/>
      <c r="J14" s="100"/>
      <c r="K14" s="100"/>
      <c r="L14" s="362" t="s">
        <v>80</v>
      </c>
      <c r="M14" s="362"/>
      <c r="N14" s="363"/>
      <c r="O14" s="130" t="s">
        <v>67</v>
      </c>
      <c r="P14" s="131"/>
      <c r="Q14" s="131"/>
    </row>
    <row r="15" spans="1:17" ht="18" customHeight="1">
      <c r="A15" s="100"/>
      <c r="B15" s="34" t="s">
        <v>26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23"/>
      <c r="O15" s="132"/>
      <c r="P15" s="132"/>
      <c r="Q15" s="114"/>
    </row>
    <row r="16" spans="1:17" ht="15.75">
      <c r="A16" s="100"/>
      <c r="B16" s="125" t="s">
        <v>101</v>
      </c>
      <c r="C16" s="100"/>
      <c r="D16" s="100"/>
      <c r="E16" s="34" t="s">
        <v>27</v>
      </c>
      <c r="F16" s="34"/>
      <c r="G16" s="34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17" ht="15.75">
      <c r="A17" s="100"/>
      <c r="B17" s="351" t="s">
        <v>88</v>
      </c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</row>
    <row r="18" spans="1:17" ht="15.75">
      <c r="A18" s="100"/>
      <c r="B18" s="133" t="s">
        <v>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16"/>
    </row>
    <row r="19" spans="1:17" ht="66.75" customHeight="1">
      <c r="A19" s="100"/>
      <c r="B19" s="320" t="s">
        <v>89</v>
      </c>
      <c r="C19" s="332" t="s">
        <v>8</v>
      </c>
      <c r="D19" s="333"/>
      <c r="E19" s="334"/>
      <c r="F19" s="332" t="s">
        <v>82</v>
      </c>
      <c r="G19" s="334"/>
      <c r="H19" s="332" t="s">
        <v>9</v>
      </c>
      <c r="I19" s="333"/>
      <c r="J19" s="333"/>
      <c r="K19" s="333"/>
      <c r="L19" s="333"/>
      <c r="M19" s="333"/>
      <c r="N19" s="333"/>
      <c r="O19" s="333"/>
      <c r="P19" s="334"/>
      <c r="Q19" s="134"/>
    </row>
    <row r="20" spans="1:17" ht="36.75" customHeight="1">
      <c r="A20" s="100"/>
      <c r="B20" s="321"/>
      <c r="C20" s="323" t="s">
        <v>164</v>
      </c>
      <c r="D20" s="323" t="s">
        <v>173</v>
      </c>
      <c r="E20" s="323" t="s">
        <v>10</v>
      </c>
      <c r="F20" s="323" t="s">
        <v>174</v>
      </c>
      <c r="G20" s="323" t="s">
        <v>10</v>
      </c>
      <c r="H20" s="320" t="s">
        <v>90</v>
      </c>
      <c r="I20" s="332" t="s">
        <v>91</v>
      </c>
      <c r="J20" s="334"/>
      <c r="K20" s="332" t="s">
        <v>83</v>
      </c>
      <c r="L20" s="333"/>
      <c r="M20" s="334"/>
      <c r="N20" s="320" t="s">
        <v>96</v>
      </c>
      <c r="O20" s="325" t="s">
        <v>97</v>
      </c>
      <c r="P20" s="320" t="s">
        <v>98</v>
      </c>
      <c r="Q20" s="360"/>
    </row>
    <row r="21" spans="1:17" ht="102" customHeight="1">
      <c r="A21" s="100"/>
      <c r="B21" s="322"/>
      <c r="C21" s="324"/>
      <c r="D21" s="324"/>
      <c r="E21" s="324"/>
      <c r="F21" s="324"/>
      <c r="G21" s="324"/>
      <c r="H21" s="322"/>
      <c r="I21" s="137" t="s">
        <v>92</v>
      </c>
      <c r="J21" s="137" t="s">
        <v>81</v>
      </c>
      <c r="K21" s="138" t="s">
        <v>93</v>
      </c>
      <c r="L21" s="138" t="s">
        <v>94</v>
      </c>
      <c r="M21" s="138" t="s">
        <v>95</v>
      </c>
      <c r="N21" s="322"/>
      <c r="O21" s="326"/>
      <c r="P21" s="322"/>
      <c r="Q21" s="360"/>
    </row>
    <row r="22" spans="1:17" ht="26.25" customHeight="1">
      <c r="A22" s="100"/>
      <c r="B22" s="139">
        <v>1</v>
      </c>
      <c r="C22" s="140">
        <v>2</v>
      </c>
      <c r="D22" s="140">
        <v>3</v>
      </c>
      <c r="E22" s="141">
        <v>4</v>
      </c>
      <c r="F22" s="141">
        <v>5</v>
      </c>
      <c r="G22" s="141">
        <v>6</v>
      </c>
      <c r="H22" s="139">
        <v>7</v>
      </c>
      <c r="I22" s="142">
        <v>8</v>
      </c>
      <c r="J22" s="142">
        <v>9</v>
      </c>
      <c r="K22" s="142">
        <v>10</v>
      </c>
      <c r="L22" s="142">
        <v>11</v>
      </c>
      <c r="M22" s="142">
        <v>12</v>
      </c>
      <c r="N22" s="139">
        <v>13</v>
      </c>
      <c r="O22" s="139">
        <v>14</v>
      </c>
      <c r="P22" s="139">
        <v>15</v>
      </c>
      <c r="Q22" s="135"/>
    </row>
    <row r="23" spans="1:17" ht="66" customHeight="1">
      <c r="A23" s="100"/>
      <c r="B23" s="227" t="s">
        <v>65</v>
      </c>
      <c r="C23" s="147" t="s">
        <v>115</v>
      </c>
      <c r="D23" s="160" t="s">
        <v>180</v>
      </c>
      <c r="E23" s="170"/>
      <c r="F23" s="145" t="s">
        <v>58</v>
      </c>
      <c r="G23" s="146"/>
      <c r="H23" s="147" t="s">
        <v>12</v>
      </c>
      <c r="I23" s="148" t="s">
        <v>13</v>
      </c>
      <c r="J23" s="137"/>
      <c r="K23" s="136">
        <v>100</v>
      </c>
      <c r="L23" s="136"/>
      <c r="M23" s="136">
        <f>K23</f>
        <v>100</v>
      </c>
      <c r="N23" s="136">
        <f>K23*0.1</f>
        <v>10</v>
      </c>
      <c r="O23" s="136">
        <v>0</v>
      </c>
      <c r="P23" s="136"/>
      <c r="Q23" s="135"/>
    </row>
    <row r="24" spans="1:17" ht="51.75" customHeight="1">
      <c r="A24" s="100"/>
      <c r="B24" s="345" t="s">
        <v>66</v>
      </c>
      <c r="C24" s="348" t="s">
        <v>126</v>
      </c>
      <c r="D24" s="348" t="s">
        <v>32</v>
      </c>
      <c r="E24" s="152"/>
      <c r="F24" s="337" t="s">
        <v>176</v>
      </c>
      <c r="G24" s="153"/>
      <c r="H24" s="147" t="s">
        <v>15</v>
      </c>
      <c r="I24" s="148" t="s">
        <v>13</v>
      </c>
      <c r="J24" s="137"/>
      <c r="K24" s="155">
        <v>60</v>
      </c>
      <c r="L24" s="155"/>
      <c r="M24" s="155">
        <f>K24</f>
        <v>60</v>
      </c>
      <c r="N24" s="155">
        <f>K24*0.1</f>
        <v>6</v>
      </c>
      <c r="O24" s="136">
        <v>0</v>
      </c>
      <c r="P24" s="136"/>
      <c r="Q24" s="135"/>
    </row>
    <row r="25" spans="1:17" ht="30" customHeight="1">
      <c r="A25" s="100"/>
      <c r="B25" s="346"/>
      <c r="C25" s="349"/>
      <c r="D25" s="349"/>
      <c r="E25" s="152"/>
      <c r="F25" s="338"/>
      <c r="G25" s="153"/>
      <c r="H25" s="147" t="s">
        <v>16</v>
      </c>
      <c r="I25" s="148" t="s">
        <v>13</v>
      </c>
      <c r="J25" s="137"/>
      <c r="K25" s="136">
        <v>80</v>
      </c>
      <c r="L25" s="136"/>
      <c r="M25" s="136">
        <f>K25</f>
        <v>80</v>
      </c>
      <c r="N25" s="155">
        <f>K25*0.1</f>
        <v>8</v>
      </c>
      <c r="O25" s="136">
        <v>0</v>
      </c>
      <c r="P25" s="136"/>
      <c r="Q25" s="135"/>
    </row>
    <row r="26" spans="1:17" ht="60.75" customHeight="1">
      <c r="A26" s="100"/>
      <c r="B26" s="346"/>
      <c r="C26" s="349"/>
      <c r="D26" s="349"/>
      <c r="E26" s="152"/>
      <c r="F26" s="338"/>
      <c r="G26" s="153"/>
      <c r="H26" s="147" t="s">
        <v>41</v>
      </c>
      <c r="I26" s="148" t="s">
        <v>13</v>
      </c>
      <c r="J26" s="137"/>
      <c r="K26" s="155">
        <v>100</v>
      </c>
      <c r="L26" s="155"/>
      <c r="M26" s="155">
        <f>K26</f>
        <v>100</v>
      </c>
      <c r="N26" s="155">
        <f>K26*0.1</f>
        <v>10</v>
      </c>
      <c r="O26" s="136">
        <v>0</v>
      </c>
      <c r="P26" s="136"/>
      <c r="Q26" s="135"/>
    </row>
    <row r="27" spans="1:17" ht="79.5" customHeight="1">
      <c r="A27" s="100"/>
      <c r="B27" s="347"/>
      <c r="C27" s="350"/>
      <c r="D27" s="350"/>
      <c r="E27" s="187"/>
      <c r="F27" s="339"/>
      <c r="G27" s="160"/>
      <c r="H27" s="161" t="s">
        <v>17</v>
      </c>
      <c r="I27" s="162" t="s">
        <v>18</v>
      </c>
      <c r="J27" s="163"/>
      <c r="K27" s="149">
        <v>0</v>
      </c>
      <c r="L27" s="149"/>
      <c r="M27" s="136">
        <f>K27</f>
        <v>0</v>
      </c>
      <c r="N27" s="155">
        <f>K27*0.1</f>
        <v>0</v>
      </c>
      <c r="O27" s="136">
        <f>K27-M27-N27</f>
        <v>0</v>
      </c>
      <c r="P27" s="136"/>
      <c r="Q27" s="116"/>
    </row>
    <row r="28" spans="1:17" ht="15.75">
      <c r="A28" s="100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</row>
    <row r="29" spans="1:17" ht="15.75">
      <c r="A29" s="100"/>
      <c r="B29" s="133" t="s">
        <v>19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00"/>
    </row>
    <row r="30" spans="1:17" ht="72" customHeight="1">
      <c r="A30" s="100"/>
      <c r="B30" s="320" t="s">
        <v>89</v>
      </c>
      <c r="C30" s="332" t="s">
        <v>8</v>
      </c>
      <c r="D30" s="333"/>
      <c r="E30" s="334"/>
      <c r="F30" s="332" t="s">
        <v>82</v>
      </c>
      <c r="G30" s="334"/>
      <c r="H30" s="332" t="s">
        <v>20</v>
      </c>
      <c r="I30" s="333"/>
      <c r="J30" s="333"/>
      <c r="K30" s="333"/>
      <c r="L30" s="333"/>
      <c r="M30" s="333"/>
      <c r="N30" s="333"/>
      <c r="O30" s="333"/>
      <c r="P30" s="333"/>
      <c r="Q30" s="320" t="s">
        <v>84</v>
      </c>
    </row>
    <row r="31" spans="1:17" ht="35.25" customHeight="1">
      <c r="A31" s="100"/>
      <c r="B31" s="321"/>
      <c r="C31" s="323" t="s">
        <v>164</v>
      </c>
      <c r="D31" s="323" t="s">
        <v>173</v>
      </c>
      <c r="E31" s="323" t="s">
        <v>10</v>
      </c>
      <c r="F31" s="323" t="s">
        <v>174</v>
      </c>
      <c r="G31" s="323" t="s">
        <v>10</v>
      </c>
      <c r="H31" s="320" t="s">
        <v>90</v>
      </c>
      <c r="I31" s="332" t="s">
        <v>99</v>
      </c>
      <c r="J31" s="334"/>
      <c r="K31" s="358" t="s">
        <v>83</v>
      </c>
      <c r="L31" s="358"/>
      <c r="M31" s="358"/>
      <c r="N31" s="358" t="s">
        <v>96</v>
      </c>
      <c r="O31" s="359" t="s">
        <v>97</v>
      </c>
      <c r="P31" s="332" t="s">
        <v>98</v>
      </c>
      <c r="Q31" s="321"/>
    </row>
    <row r="32" spans="1:17" ht="111" customHeight="1">
      <c r="A32" s="100"/>
      <c r="B32" s="322"/>
      <c r="C32" s="324"/>
      <c r="D32" s="324"/>
      <c r="E32" s="324"/>
      <c r="F32" s="324"/>
      <c r="G32" s="324"/>
      <c r="H32" s="322"/>
      <c r="I32" s="137" t="s">
        <v>92</v>
      </c>
      <c r="J32" s="137" t="s">
        <v>81</v>
      </c>
      <c r="K32" s="137" t="s">
        <v>93</v>
      </c>
      <c r="L32" s="137" t="s">
        <v>94</v>
      </c>
      <c r="M32" s="137" t="s">
        <v>95</v>
      </c>
      <c r="N32" s="358"/>
      <c r="O32" s="359"/>
      <c r="P32" s="332"/>
      <c r="Q32" s="322"/>
    </row>
    <row r="33" spans="1:17" ht="22.5" customHeight="1">
      <c r="A33" s="100"/>
      <c r="B33" s="166">
        <v>1</v>
      </c>
      <c r="C33" s="140">
        <v>2</v>
      </c>
      <c r="D33" s="140">
        <v>3</v>
      </c>
      <c r="E33" s="141">
        <v>4</v>
      </c>
      <c r="F33" s="141">
        <v>5</v>
      </c>
      <c r="G33" s="141">
        <v>6</v>
      </c>
      <c r="H33" s="139">
        <v>7</v>
      </c>
      <c r="I33" s="142">
        <v>8</v>
      </c>
      <c r="J33" s="142">
        <v>9</v>
      </c>
      <c r="K33" s="142">
        <v>10</v>
      </c>
      <c r="L33" s="142">
        <v>11</v>
      </c>
      <c r="M33" s="142">
        <v>12</v>
      </c>
      <c r="N33" s="139">
        <v>13</v>
      </c>
      <c r="O33" s="139">
        <v>14</v>
      </c>
      <c r="P33" s="139">
        <v>15</v>
      </c>
      <c r="Q33" s="139">
        <v>16</v>
      </c>
    </row>
    <row r="34" spans="1:17" ht="71.25" customHeight="1">
      <c r="A34" s="100"/>
      <c r="B34" s="167" t="s">
        <v>65</v>
      </c>
      <c r="C34" s="229" t="s">
        <v>11</v>
      </c>
      <c r="D34" s="160" t="s">
        <v>180</v>
      </c>
      <c r="E34" s="374"/>
      <c r="F34" s="145" t="s">
        <v>70</v>
      </c>
      <c r="G34" s="171"/>
      <c r="H34" s="172" t="s">
        <v>21</v>
      </c>
      <c r="I34" s="173" t="s">
        <v>22</v>
      </c>
      <c r="J34" s="137">
        <v>792</v>
      </c>
      <c r="K34" s="174">
        <v>42</v>
      </c>
      <c r="L34" s="165"/>
      <c r="M34" s="174">
        <v>43</v>
      </c>
      <c r="N34" s="155">
        <f>K34*0.1</f>
        <v>4.2</v>
      </c>
      <c r="O34" s="136">
        <v>0</v>
      </c>
      <c r="P34" s="136"/>
      <c r="Q34" s="136"/>
    </row>
    <row r="35" spans="1:17" ht="108.75" customHeight="1">
      <c r="A35" s="100"/>
      <c r="B35" s="175" t="s">
        <v>66</v>
      </c>
      <c r="C35" s="229" t="s">
        <v>14</v>
      </c>
      <c r="D35" s="147" t="s">
        <v>32</v>
      </c>
      <c r="E35" s="376"/>
      <c r="F35" s="170" t="s">
        <v>192</v>
      </c>
      <c r="G35" s="160"/>
      <c r="H35" s="172" t="s">
        <v>21</v>
      </c>
      <c r="I35" s="173" t="s">
        <v>22</v>
      </c>
      <c r="J35" s="137">
        <v>792</v>
      </c>
      <c r="K35" s="149">
        <v>1</v>
      </c>
      <c r="L35" s="136"/>
      <c r="M35" s="149">
        <v>1</v>
      </c>
      <c r="N35" s="155">
        <f>K35*0.1</f>
        <v>0.1</v>
      </c>
      <c r="O35" s="136">
        <v>0</v>
      </c>
      <c r="P35" s="136"/>
      <c r="Q35" s="136"/>
    </row>
    <row r="36" spans="1:17" ht="15.75">
      <c r="A36" s="116"/>
      <c r="B36" s="178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1:17" ht="15.75">
      <c r="A37" s="116"/>
      <c r="B37" s="179"/>
      <c r="C37" s="100"/>
      <c r="D37" s="352"/>
      <c r="E37" s="352"/>
      <c r="F37" s="352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1:17" ht="15.75">
      <c r="A38" s="116"/>
      <c r="B38" s="179"/>
      <c r="C38" s="117" t="s">
        <v>5</v>
      </c>
      <c r="D38" s="53">
        <v>2</v>
      </c>
      <c r="E38" s="100"/>
      <c r="F38" s="100"/>
      <c r="G38" s="100"/>
      <c r="H38" s="100"/>
      <c r="I38" s="100"/>
      <c r="J38" s="100"/>
      <c r="K38" s="100"/>
      <c r="L38" s="100"/>
      <c r="M38" s="116"/>
      <c r="N38" s="116"/>
      <c r="O38" s="100"/>
      <c r="P38" s="100"/>
      <c r="Q38" s="116"/>
    </row>
    <row r="39" spans="1:17" ht="28.5" customHeight="1">
      <c r="A39" s="100"/>
      <c r="B39" s="129" t="s">
        <v>100</v>
      </c>
      <c r="C39" s="100"/>
      <c r="D39" s="100"/>
      <c r="E39" s="100"/>
      <c r="F39" s="100"/>
      <c r="G39" s="100"/>
      <c r="H39" s="100"/>
      <c r="I39" s="100"/>
      <c r="J39" s="100"/>
      <c r="K39" s="100"/>
      <c r="L39" s="353" t="s">
        <v>80</v>
      </c>
      <c r="M39" s="353"/>
      <c r="N39" s="354"/>
      <c r="O39" s="355" t="s">
        <v>68</v>
      </c>
      <c r="P39" s="357"/>
      <c r="Q39" s="131"/>
    </row>
    <row r="40" spans="1:17" ht="15.75" customHeight="1">
      <c r="A40" s="100"/>
      <c r="B40" s="51" t="s">
        <v>35</v>
      </c>
      <c r="C40" s="100"/>
      <c r="D40" s="100"/>
      <c r="E40" s="100"/>
      <c r="F40" s="100"/>
      <c r="G40" s="100"/>
      <c r="H40" s="100"/>
      <c r="I40" s="100"/>
      <c r="J40" s="100"/>
      <c r="K40" s="100"/>
      <c r="L40" s="353"/>
      <c r="M40" s="353"/>
      <c r="N40" s="354"/>
      <c r="O40" s="356"/>
      <c r="P40" s="357"/>
      <c r="Q40" s="180"/>
    </row>
    <row r="41" spans="1:17" ht="15.75">
      <c r="A41" s="100"/>
      <c r="B41" s="125" t="s">
        <v>101</v>
      </c>
      <c r="C41" s="100"/>
      <c r="D41" s="100"/>
      <c r="E41" s="34" t="s">
        <v>27</v>
      </c>
      <c r="F41" s="34"/>
      <c r="G41" s="34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1:17" ht="20.25" customHeight="1">
      <c r="A42" s="100"/>
      <c r="B42" s="351" t="s">
        <v>88</v>
      </c>
      <c r="C42" s="351"/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</row>
    <row r="43" spans="1:17" ht="24" customHeight="1">
      <c r="A43" s="100"/>
      <c r="B43" s="181" t="s">
        <v>102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16"/>
    </row>
    <row r="44" spans="1:17" ht="67.5" customHeight="1">
      <c r="A44" s="100"/>
      <c r="B44" s="320" t="s">
        <v>89</v>
      </c>
      <c r="C44" s="332" t="s">
        <v>8</v>
      </c>
      <c r="D44" s="333"/>
      <c r="E44" s="334"/>
      <c r="F44" s="335" t="s">
        <v>82</v>
      </c>
      <c r="G44" s="336"/>
      <c r="H44" s="332" t="s">
        <v>9</v>
      </c>
      <c r="I44" s="333"/>
      <c r="J44" s="333"/>
      <c r="K44" s="333"/>
      <c r="L44" s="333"/>
      <c r="M44" s="333"/>
      <c r="N44" s="333"/>
      <c r="O44" s="333"/>
      <c r="P44" s="334"/>
      <c r="Q44" s="134"/>
    </row>
    <row r="45" spans="1:17" ht="33.75" customHeight="1">
      <c r="A45" s="100"/>
      <c r="B45" s="321"/>
      <c r="C45" s="323" t="s">
        <v>164</v>
      </c>
      <c r="D45" s="323" t="s">
        <v>183</v>
      </c>
      <c r="E45" s="323" t="s">
        <v>173</v>
      </c>
      <c r="F45" s="323" t="s">
        <v>174</v>
      </c>
      <c r="G45" s="323" t="s">
        <v>10</v>
      </c>
      <c r="H45" s="320" t="s">
        <v>90</v>
      </c>
      <c r="I45" s="332" t="s">
        <v>99</v>
      </c>
      <c r="J45" s="334"/>
      <c r="K45" s="332" t="s">
        <v>83</v>
      </c>
      <c r="L45" s="333"/>
      <c r="M45" s="334"/>
      <c r="N45" s="320" t="s">
        <v>96</v>
      </c>
      <c r="O45" s="325" t="s">
        <v>104</v>
      </c>
      <c r="P45" s="320" t="s">
        <v>98</v>
      </c>
      <c r="Q45" s="340"/>
    </row>
    <row r="46" spans="1:17" ht="94.5">
      <c r="A46" s="100"/>
      <c r="B46" s="322"/>
      <c r="C46" s="324"/>
      <c r="D46" s="324"/>
      <c r="E46" s="324"/>
      <c r="F46" s="324"/>
      <c r="G46" s="324"/>
      <c r="H46" s="322"/>
      <c r="I46" s="137" t="s">
        <v>92</v>
      </c>
      <c r="J46" s="137" t="s">
        <v>81</v>
      </c>
      <c r="K46" s="138" t="s">
        <v>93</v>
      </c>
      <c r="L46" s="138" t="s">
        <v>94</v>
      </c>
      <c r="M46" s="138" t="s">
        <v>95</v>
      </c>
      <c r="N46" s="322"/>
      <c r="O46" s="326"/>
      <c r="P46" s="322"/>
      <c r="Q46" s="340"/>
    </row>
    <row r="47" spans="1:17" ht="15.75">
      <c r="A47" s="100"/>
      <c r="B47" s="139">
        <v>1</v>
      </c>
      <c r="C47" s="140">
        <v>2</v>
      </c>
      <c r="D47" s="140">
        <v>3</v>
      </c>
      <c r="E47" s="141">
        <v>4</v>
      </c>
      <c r="F47" s="141">
        <v>5</v>
      </c>
      <c r="G47" s="141">
        <v>6</v>
      </c>
      <c r="H47" s="139">
        <v>7</v>
      </c>
      <c r="I47" s="142">
        <v>8</v>
      </c>
      <c r="J47" s="142">
        <v>9</v>
      </c>
      <c r="K47" s="142">
        <v>10</v>
      </c>
      <c r="L47" s="142">
        <v>11</v>
      </c>
      <c r="M47" s="142">
        <v>12</v>
      </c>
      <c r="N47" s="139">
        <v>13</v>
      </c>
      <c r="O47" s="139">
        <v>14</v>
      </c>
      <c r="P47" s="139">
        <v>15</v>
      </c>
      <c r="Q47" s="182"/>
    </row>
    <row r="48" spans="1:17" ht="30" customHeight="1">
      <c r="A48" s="100"/>
      <c r="B48" s="341" t="s">
        <v>61</v>
      </c>
      <c r="C48" s="369" t="s">
        <v>115</v>
      </c>
      <c r="D48" s="337" t="s">
        <v>180</v>
      </c>
      <c r="E48" s="337" t="s">
        <v>180</v>
      </c>
      <c r="F48" s="337" t="s">
        <v>70</v>
      </c>
      <c r="G48" s="337"/>
      <c r="H48" s="147" t="s">
        <v>12</v>
      </c>
      <c r="I48" s="148" t="s">
        <v>13</v>
      </c>
      <c r="J48" s="137"/>
      <c r="K48" s="136">
        <v>100</v>
      </c>
      <c r="L48" s="136"/>
      <c r="M48" s="136">
        <f>K48</f>
        <v>100</v>
      </c>
      <c r="N48" s="136">
        <f>K48*0.1</f>
        <v>10</v>
      </c>
      <c r="O48" s="136">
        <v>0</v>
      </c>
      <c r="P48" s="136"/>
      <c r="Q48" s="182"/>
    </row>
    <row r="49" spans="1:17" ht="47.25" customHeight="1">
      <c r="A49" s="100"/>
      <c r="B49" s="342"/>
      <c r="C49" s="371"/>
      <c r="D49" s="339"/>
      <c r="E49" s="339"/>
      <c r="F49" s="339"/>
      <c r="G49" s="338"/>
      <c r="H49" s="147" t="s">
        <v>193</v>
      </c>
      <c r="I49" s="148" t="s">
        <v>13</v>
      </c>
      <c r="J49" s="137"/>
      <c r="K49" s="155">
        <v>90</v>
      </c>
      <c r="L49" s="155"/>
      <c r="M49" s="155">
        <f>K49</f>
        <v>90</v>
      </c>
      <c r="N49" s="155">
        <f>K49*0.1</f>
        <v>9</v>
      </c>
      <c r="O49" s="136">
        <v>0</v>
      </c>
      <c r="P49" s="136"/>
      <c r="Q49" s="182"/>
    </row>
    <row r="50" spans="1:17" ht="48">
      <c r="A50" s="100"/>
      <c r="B50" s="345" t="s">
        <v>62</v>
      </c>
      <c r="C50" s="348" t="s">
        <v>14</v>
      </c>
      <c r="D50" s="348" t="s">
        <v>32</v>
      </c>
      <c r="E50" s="338"/>
      <c r="F50" s="337" t="s">
        <v>70</v>
      </c>
      <c r="G50" s="338"/>
      <c r="H50" s="147" t="s">
        <v>161</v>
      </c>
      <c r="I50" s="148" t="s">
        <v>13</v>
      </c>
      <c r="J50" s="137"/>
      <c r="K50" s="155">
        <v>90</v>
      </c>
      <c r="L50" s="155"/>
      <c r="M50" s="155">
        <f>K50</f>
        <v>90</v>
      </c>
      <c r="N50" s="155">
        <f>K50*0.1</f>
        <v>9</v>
      </c>
      <c r="O50" s="136">
        <v>0</v>
      </c>
      <c r="P50" s="136"/>
      <c r="Q50" s="182"/>
    </row>
    <row r="51" spans="1:17" ht="60">
      <c r="A51" s="100"/>
      <c r="B51" s="346"/>
      <c r="C51" s="349"/>
      <c r="D51" s="349"/>
      <c r="E51" s="338"/>
      <c r="F51" s="338"/>
      <c r="G51" s="338"/>
      <c r="H51" s="147" t="s">
        <v>41</v>
      </c>
      <c r="I51" s="148" t="s">
        <v>13</v>
      </c>
      <c r="J51" s="137"/>
      <c r="K51" s="136">
        <v>100</v>
      </c>
      <c r="L51" s="136"/>
      <c r="M51" s="136">
        <f>K51</f>
        <v>100</v>
      </c>
      <c r="N51" s="155">
        <f>K51*0.1</f>
        <v>10</v>
      </c>
      <c r="O51" s="136">
        <v>0</v>
      </c>
      <c r="P51" s="136"/>
      <c r="Q51" s="182"/>
    </row>
    <row r="52" spans="1:17" ht="96">
      <c r="A52" s="100"/>
      <c r="B52" s="347"/>
      <c r="C52" s="350"/>
      <c r="D52" s="350"/>
      <c r="E52" s="339"/>
      <c r="F52" s="339"/>
      <c r="G52" s="339"/>
      <c r="H52" s="161" t="s">
        <v>17</v>
      </c>
      <c r="I52" s="162" t="s">
        <v>18</v>
      </c>
      <c r="J52" s="163"/>
      <c r="K52" s="149">
        <v>0</v>
      </c>
      <c r="L52" s="149"/>
      <c r="M52" s="136">
        <f>K52</f>
        <v>0</v>
      </c>
      <c r="N52" s="155">
        <f>K52*0.1</f>
        <v>0</v>
      </c>
      <c r="O52" s="136">
        <f>K52-M52-N52</f>
        <v>0</v>
      </c>
      <c r="P52" s="136"/>
      <c r="Q52" s="190"/>
    </row>
    <row r="53" spans="1:17" ht="15.75" customHeight="1">
      <c r="A53" s="100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</row>
    <row r="54" spans="1:17" ht="15.75" customHeight="1">
      <c r="A54" s="100"/>
      <c r="B54" s="181" t="s">
        <v>19</v>
      </c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00"/>
    </row>
    <row r="55" spans="1:17" ht="70.5" customHeight="1">
      <c r="A55" s="100"/>
      <c r="B55" s="320" t="s">
        <v>89</v>
      </c>
      <c r="C55" s="332" t="s">
        <v>8</v>
      </c>
      <c r="D55" s="333"/>
      <c r="E55" s="334"/>
      <c r="F55" s="335" t="s">
        <v>82</v>
      </c>
      <c r="G55" s="336"/>
      <c r="H55" s="332" t="s">
        <v>20</v>
      </c>
      <c r="I55" s="333"/>
      <c r="J55" s="333"/>
      <c r="K55" s="333"/>
      <c r="L55" s="333"/>
      <c r="M55" s="333"/>
      <c r="N55" s="333"/>
      <c r="O55" s="333"/>
      <c r="P55" s="334"/>
      <c r="Q55" s="320" t="s">
        <v>84</v>
      </c>
    </row>
    <row r="56" spans="1:17" ht="50.25" customHeight="1">
      <c r="A56" s="100"/>
      <c r="B56" s="321"/>
      <c r="C56" s="323" t="s">
        <v>164</v>
      </c>
      <c r="D56" s="323" t="s">
        <v>183</v>
      </c>
      <c r="E56" s="323" t="s">
        <v>173</v>
      </c>
      <c r="F56" s="323" t="s">
        <v>174</v>
      </c>
      <c r="G56" s="323" t="s">
        <v>10</v>
      </c>
      <c r="H56" s="320" t="s">
        <v>90</v>
      </c>
      <c r="I56" s="332" t="s">
        <v>99</v>
      </c>
      <c r="J56" s="334"/>
      <c r="K56" s="332" t="s">
        <v>83</v>
      </c>
      <c r="L56" s="333"/>
      <c r="M56" s="334"/>
      <c r="N56" s="320" t="s">
        <v>96</v>
      </c>
      <c r="O56" s="325" t="s">
        <v>106</v>
      </c>
      <c r="P56" s="327" t="s">
        <v>98</v>
      </c>
      <c r="Q56" s="321"/>
    </row>
    <row r="57" spans="1:17" ht="101.25" customHeight="1">
      <c r="A57" s="100"/>
      <c r="B57" s="322"/>
      <c r="C57" s="324"/>
      <c r="D57" s="324"/>
      <c r="E57" s="324"/>
      <c r="F57" s="324"/>
      <c r="G57" s="324"/>
      <c r="H57" s="322"/>
      <c r="I57" s="137" t="s">
        <v>92</v>
      </c>
      <c r="J57" s="137" t="s">
        <v>105</v>
      </c>
      <c r="K57" s="138" t="s">
        <v>93</v>
      </c>
      <c r="L57" s="138" t="s">
        <v>94</v>
      </c>
      <c r="M57" s="138" t="s">
        <v>95</v>
      </c>
      <c r="N57" s="322"/>
      <c r="O57" s="326"/>
      <c r="P57" s="328"/>
      <c r="Q57" s="322"/>
    </row>
    <row r="58" spans="1:17" ht="15.75">
      <c r="A58" s="100"/>
      <c r="B58" s="136">
        <v>1</v>
      </c>
      <c r="C58" s="183">
        <v>2</v>
      </c>
      <c r="D58" s="183">
        <v>3</v>
      </c>
      <c r="E58" s="184">
        <v>4</v>
      </c>
      <c r="F58" s="184">
        <v>5</v>
      </c>
      <c r="G58" s="184">
        <v>6</v>
      </c>
      <c r="H58" s="136">
        <v>7</v>
      </c>
      <c r="I58" s="165">
        <v>8</v>
      </c>
      <c r="J58" s="165">
        <v>9</v>
      </c>
      <c r="K58" s="165">
        <v>10</v>
      </c>
      <c r="L58" s="165">
        <v>11</v>
      </c>
      <c r="M58" s="165">
        <v>12</v>
      </c>
      <c r="N58" s="136">
        <v>13</v>
      </c>
      <c r="O58" s="136">
        <v>14</v>
      </c>
      <c r="P58" s="136">
        <v>15</v>
      </c>
      <c r="Q58" s="136">
        <v>16</v>
      </c>
    </row>
    <row r="59" spans="1:17" ht="83.25" customHeight="1">
      <c r="A59" s="100"/>
      <c r="B59" s="175" t="s">
        <v>61</v>
      </c>
      <c r="C59" s="191" t="s">
        <v>115</v>
      </c>
      <c r="D59" s="230" t="s">
        <v>180</v>
      </c>
      <c r="E59" s="230" t="s">
        <v>180</v>
      </c>
      <c r="F59" s="230" t="s">
        <v>70</v>
      </c>
      <c r="G59" s="171"/>
      <c r="H59" s="192" t="s">
        <v>21</v>
      </c>
      <c r="I59" s="173" t="s">
        <v>22</v>
      </c>
      <c r="J59" s="137">
        <v>792</v>
      </c>
      <c r="K59" s="174">
        <v>60</v>
      </c>
      <c r="L59" s="165"/>
      <c r="M59" s="174">
        <v>57</v>
      </c>
      <c r="N59" s="193">
        <f>K59*0.1</f>
        <v>6</v>
      </c>
      <c r="O59" s="165">
        <v>0</v>
      </c>
      <c r="P59" s="165"/>
      <c r="Q59" s="165"/>
    </row>
    <row r="60" spans="1:17" ht="83.25" customHeight="1">
      <c r="A60" s="100"/>
      <c r="B60" s="228" t="s">
        <v>62</v>
      </c>
      <c r="C60" s="147" t="s">
        <v>171</v>
      </c>
      <c r="D60" s="147" t="s">
        <v>32</v>
      </c>
      <c r="E60" s="165" t="s">
        <v>172</v>
      </c>
      <c r="F60" s="170" t="s">
        <v>70</v>
      </c>
      <c r="G60" s="160"/>
      <c r="H60" s="172" t="s">
        <v>21</v>
      </c>
      <c r="I60" s="173" t="s">
        <v>22</v>
      </c>
      <c r="J60" s="137"/>
      <c r="K60" s="149">
        <v>1</v>
      </c>
      <c r="L60" s="136">
        <v>0</v>
      </c>
      <c r="M60" s="149">
        <v>1</v>
      </c>
      <c r="N60" s="193">
        <f>K60*0.1</f>
        <v>0.1</v>
      </c>
      <c r="O60" s="136">
        <v>0</v>
      </c>
      <c r="P60" s="136"/>
      <c r="Q60" s="136"/>
    </row>
    <row r="61" spans="1:17" ht="15.75">
      <c r="A61" s="100"/>
      <c r="B61" s="195"/>
      <c r="C61" s="196"/>
      <c r="D61" s="196"/>
      <c r="E61" s="197"/>
      <c r="F61" s="197"/>
      <c r="G61" s="197"/>
      <c r="H61" s="198"/>
      <c r="I61" s="199"/>
      <c r="J61" s="134"/>
      <c r="K61" s="201"/>
      <c r="L61" s="201"/>
      <c r="M61" s="201"/>
      <c r="N61" s="201"/>
      <c r="O61" s="201"/>
      <c r="P61" s="201"/>
      <c r="Q61" s="135"/>
    </row>
    <row r="62" spans="1:17" ht="15.75">
      <c r="A62" s="100"/>
      <c r="B62" s="114"/>
      <c r="C62" s="117" t="s">
        <v>5</v>
      </c>
      <c r="D62" s="50">
        <v>3</v>
      </c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1:17" ht="15.75" customHeight="1">
      <c r="A63" s="100"/>
      <c r="B63" s="129" t="s">
        <v>6</v>
      </c>
      <c r="C63" s="100"/>
      <c r="D63" s="100"/>
      <c r="E63" s="100"/>
      <c r="F63" s="100"/>
      <c r="G63" s="100"/>
      <c r="H63" s="100"/>
      <c r="I63" s="100"/>
      <c r="J63" s="100"/>
      <c r="K63" s="100"/>
      <c r="L63" s="353" t="s">
        <v>80</v>
      </c>
      <c r="M63" s="353"/>
      <c r="N63" s="354"/>
      <c r="O63" s="355" t="s">
        <v>69</v>
      </c>
      <c r="P63" s="202"/>
      <c r="Q63" s="131"/>
    </row>
    <row r="64" spans="1:17" ht="15.75">
      <c r="A64" s="100"/>
      <c r="B64" s="47" t="s">
        <v>39</v>
      </c>
      <c r="C64" s="100"/>
      <c r="D64" s="100"/>
      <c r="E64" s="100"/>
      <c r="F64" s="100"/>
      <c r="G64" s="100"/>
      <c r="H64" s="100"/>
      <c r="I64" s="100"/>
      <c r="J64" s="100"/>
      <c r="K64" s="100"/>
      <c r="L64" s="353"/>
      <c r="M64" s="353"/>
      <c r="N64" s="354"/>
      <c r="O64" s="356"/>
      <c r="P64" s="202"/>
      <c r="Q64" s="114"/>
    </row>
    <row r="65" spans="1:17" ht="15.75">
      <c r="A65" s="100"/>
      <c r="B65" s="125" t="s">
        <v>101</v>
      </c>
      <c r="C65" s="100"/>
      <c r="D65" s="100"/>
      <c r="E65" s="47" t="s">
        <v>27</v>
      </c>
      <c r="F65" s="47"/>
      <c r="G65" s="47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1:17" ht="15.75">
      <c r="A66" s="100"/>
      <c r="B66" s="351" t="s">
        <v>88</v>
      </c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</row>
    <row r="67" spans="1:17" ht="15.75">
      <c r="A67" s="100"/>
      <c r="B67" s="203" t="s">
        <v>7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16"/>
    </row>
    <row r="68" spans="1:17" ht="63" customHeight="1">
      <c r="A68" s="100"/>
      <c r="B68" s="320" t="s">
        <v>89</v>
      </c>
      <c r="C68" s="332" t="s">
        <v>8</v>
      </c>
      <c r="D68" s="333"/>
      <c r="E68" s="334"/>
      <c r="F68" s="335" t="s">
        <v>107</v>
      </c>
      <c r="G68" s="336"/>
      <c r="H68" s="332" t="s">
        <v>9</v>
      </c>
      <c r="I68" s="333"/>
      <c r="J68" s="333"/>
      <c r="K68" s="333"/>
      <c r="L68" s="333"/>
      <c r="M68" s="333"/>
      <c r="N68" s="333"/>
      <c r="O68" s="333"/>
      <c r="P68" s="334"/>
      <c r="Q68" s="134"/>
    </row>
    <row r="69" spans="1:17" ht="35.25" customHeight="1">
      <c r="A69" s="100"/>
      <c r="B69" s="321"/>
      <c r="C69" s="323" t="s">
        <v>164</v>
      </c>
      <c r="D69" s="323" t="s">
        <v>183</v>
      </c>
      <c r="E69" s="323" t="s">
        <v>173</v>
      </c>
      <c r="F69" s="323" t="s">
        <v>174</v>
      </c>
      <c r="G69" s="323" t="s">
        <v>10</v>
      </c>
      <c r="H69" s="320" t="s">
        <v>90</v>
      </c>
      <c r="I69" s="332" t="s">
        <v>99</v>
      </c>
      <c r="J69" s="334"/>
      <c r="K69" s="332" t="s">
        <v>108</v>
      </c>
      <c r="L69" s="333"/>
      <c r="M69" s="334"/>
      <c r="N69" s="320" t="s">
        <v>96</v>
      </c>
      <c r="O69" s="325" t="s">
        <v>97</v>
      </c>
      <c r="P69" s="320" t="s">
        <v>98</v>
      </c>
      <c r="Q69" s="360"/>
    </row>
    <row r="70" spans="1:17" ht="109.5" customHeight="1">
      <c r="A70" s="100"/>
      <c r="B70" s="321"/>
      <c r="C70" s="324"/>
      <c r="D70" s="324"/>
      <c r="E70" s="324"/>
      <c r="F70" s="324"/>
      <c r="G70" s="378"/>
      <c r="H70" s="321"/>
      <c r="I70" s="138" t="s">
        <v>92</v>
      </c>
      <c r="J70" s="138" t="s">
        <v>81</v>
      </c>
      <c r="K70" s="204" t="s">
        <v>103</v>
      </c>
      <c r="L70" s="138" t="s">
        <v>94</v>
      </c>
      <c r="M70" s="204" t="s">
        <v>95</v>
      </c>
      <c r="N70" s="321"/>
      <c r="O70" s="377"/>
      <c r="P70" s="321"/>
      <c r="Q70" s="360"/>
    </row>
    <row r="71" spans="1:17" ht="16.5" customHeight="1">
      <c r="A71" s="100"/>
      <c r="B71" s="142">
        <v>1</v>
      </c>
      <c r="C71" s="205">
        <v>2</v>
      </c>
      <c r="D71" s="205">
        <v>3</v>
      </c>
      <c r="E71" s="205">
        <v>4</v>
      </c>
      <c r="F71" s="205">
        <v>5</v>
      </c>
      <c r="G71" s="205">
        <v>6</v>
      </c>
      <c r="H71" s="142">
        <v>7</v>
      </c>
      <c r="I71" s="142">
        <v>8</v>
      </c>
      <c r="J71" s="142">
        <v>9</v>
      </c>
      <c r="K71" s="142">
        <v>10</v>
      </c>
      <c r="L71" s="142">
        <v>11</v>
      </c>
      <c r="M71" s="142">
        <v>12</v>
      </c>
      <c r="N71" s="142">
        <v>13</v>
      </c>
      <c r="O71" s="142">
        <v>14</v>
      </c>
      <c r="P71" s="142">
        <v>15</v>
      </c>
      <c r="Q71" s="135"/>
    </row>
    <row r="72" spans="1:17" ht="31.5" customHeight="1">
      <c r="A72" s="100"/>
      <c r="B72" s="341" t="s">
        <v>194</v>
      </c>
      <c r="C72" s="369" t="s">
        <v>115</v>
      </c>
      <c r="D72" s="337" t="s">
        <v>180</v>
      </c>
      <c r="E72" s="337" t="s">
        <v>180</v>
      </c>
      <c r="F72" s="153" t="s">
        <v>70</v>
      </c>
      <c r="G72" s="153"/>
      <c r="H72" s="147" t="s">
        <v>12</v>
      </c>
      <c r="I72" s="206" t="s">
        <v>13</v>
      </c>
      <c r="J72" s="207"/>
      <c r="K72" s="136">
        <v>100</v>
      </c>
      <c r="L72" s="136"/>
      <c r="M72" s="136">
        <f>K72</f>
        <v>100</v>
      </c>
      <c r="N72" s="136">
        <f>K72*0.1</f>
        <v>10</v>
      </c>
      <c r="O72" s="136">
        <v>0</v>
      </c>
      <c r="P72" s="136"/>
      <c r="Q72" s="135"/>
    </row>
    <row r="73" spans="1:17" ht="47.25" customHeight="1">
      <c r="A73" s="100"/>
      <c r="B73" s="342"/>
      <c r="C73" s="371"/>
      <c r="D73" s="339"/>
      <c r="E73" s="339"/>
      <c r="F73" s="153"/>
      <c r="G73" s="153"/>
      <c r="H73" s="147" t="s">
        <v>195</v>
      </c>
      <c r="I73" s="148" t="s">
        <v>13</v>
      </c>
      <c r="J73" s="137"/>
      <c r="K73" s="155">
        <v>90</v>
      </c>
      <c r="L73" s="155"/>
      <c r="M73" s="155">
        <f>K73</f>
        <v>90</v>
      </c>
      <c r="N73" s="155">
        <f>K73*0.1</f>
        <v>9</v>
      </c>
      <c r="O73" s="136">
        <v>0</v>
      </c>
      <c r="P73" s="136"/>
      <c r="Q73" s="135"/>
    </row>
    <row r="74" spans="1:17" ht="27.75" customHeight="1">
      <c r="A74" s="100"/>
      <c r="B74" s="345"/>
      <c r="C74" s="348"/>
      <c r="D74" s="348"/>
      <c r="E74" s="152"/>
      <c r="F74" s="153"/>
      <c r="G74" s="153"/>
      <c r="H74" s="147" t="s">
        <v>161</v>
      </c>
      <c r="I74" s="148" t="s">
        <v>13</v>
      </c>
      <c r="J74" s="137"/>
      <c r="K74" s="155">
        <v>90</v>
      </c>
      <c r="L74" s="155"/>
      <c r="M74" s="155">
        <f>K74</f>
        <v>90</v>
      </c>
      <c r="N74" s="155">
        <f>K74*0.1</f>
        <v>9</v>
      </c>
      <c r="O74" s="136">
        <v>0</v>
      </c>
      <c r="P74" s="136"/>
      <c r="Q74" s="135"/>
    </row>
    <row r="75" spans="1:17" ht="96">
      <c r="A75" s="100"/>
      <c r="B75" s="381"/>
      <c r="C75" s="379"/>
      <c r="D75" s="379"/>
      <c r="E75" s="187"/>
      <c r="F75" s="160"/>
      <c r="G75" s="160"/>
      <c r="H75" s="161" t="s">
        <v>71</v>
      </c>
      <c r="I75" s="162" t="s">
        <v>18</v>
      </c>
      <c r="J75" s="163"/>
      <c r="K75" s="149">
        <v>0</v>
      </c>
      <c r="L75" s="149"/>
      <c r="M75" s="136">
        <f>K75</f>
        <v>0</v>
      </c>
      <c r="N75" s="155">
        <f>K75*0.1</f>
        <v>0</v>
      </c>
      <c r="O75" s="136">
        <f>K75-M75-N75</f>
        <v>0</v>
      </c>
      <c r="P75" s="136"/>
      <c r="Q75" s="116"/>
    </row>
    <row r="76" spans="1:17" ht="15.75">
      <c r="A76" s="100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</row>
    <row r="77" spans="1:17" ht="24" customHeight="1">
      <c r="A77" s="100"/>
      <c r="B77" s="203" t="s">
        <v>19</v>
      </c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00"/>
    </row>
    <row r="78" spans="1:17" ht="63.75" customHeight="1">
      <c r="A78" s="100"/>
      <c r="B78" s="320" t="s">
        <v>89</v>
      </c>
      <c r="C78" s="332" t="s">
        <v>8</v>
      </c>
      <c r="D78" s="333"/>
      <c r="E78" s="334"/>
      <c r="F78" s="335" t="s">
        <v>107</v>
      </c>
      <c r="G78" s="336"/>
      <c r="H78" s="332" t="s">
        <v>20</v>
      </c>
      <c r="I78" s="333"/>
      <c r="J78" s="333"/>
      <c r="K78" s="333"/>
      <c r="L78" s="333"/>
      <c r="M78" s="333"/>
      <c r="N78" s="333"/>
      <c r="O78" s="333"/>
      <c r="P78" s="333"/>
      <c r="Q78" s="320" t="s">
        <v>84</v>
      </c>
    </row>
    <row r="79" spans="1:17" ht="37.5" customHeight="1">
      <c r="A79" s="100"/>
      <c r="B79" s="321"/>
      <c r="C79" s="323" t="s">
        <v>164</v>
      </c>
      <c r="D79" s="323" t="s">
        <v>183</v>
      </c>
      <c r="E79" s="323" t="s">
        <v>173</v>
      </c>
      <c r="F79" s="323" t="s">
        <v>174</v>
      </c>
      <c r="G79" s="323" t="s">
        <v>10</v>
      </c>
      <c r="H79" s="320" t="s">
        <v>90</v>
      </c>
      <c r="I79" s="332" t="s">
        <v>99</v>
      </c>
      <c r="J79" s="334"/>
      <c r="K79" s="332" t="s">
        <v>108</v>
      </c>
      <c r="L79" s="333"/>
      <c r="M79" s="334"/>
      <c r="N79" s="320" t="s">
        <v>96</v>
      </c>
      <c r="O79" s="325" t="s">
        <v>97</v>
      </c>
      <c r="P79" s="327" t="s">
        <v>98</v>
      </c>
      <c r="Q79" s="321"/>
    </row>
    <row r="80" spans="1:17" ht="94.5">
      <c r="A80" s="100"/>
      <c r="B80" s="321"/>
      <c r="C80" s="324"/>
      <c r="D80" s="324"/>
      <c r="E80" s="324"/>
      <c r="F80" s="324"/>
      <c r="G80" s="378"/>
      <c r="H80" s="321"/>
      <c r="I80" s="138" t="s">
        <v>92</v>
      </c>
      <c r="J80" s="138" t="s">
        <v>81</v>
      </c>
      <c r="K80" s="204" t="s">
        <v>103</v>
      </c>
      <c r="L80" s="138" t="s">
        <v>94</v>
      </c>
      <c r="M80" s="204" t="s">
        <v>95</v>
      </c>
      <c r="N80" s="321"/>
      <c r="O80" s="377"/>
      <c r="P80" s="380"/>
      <c r="Q80" s="321"/>
    </row>
    <row r="81" spans="1:17" ht="15.75">
      <c r="A81" s="100"/>
      <c r="B81" s="142">
        <v>1</v>
      </c>
      <c r="C81" s="205">
        <v>2</v>
      </c>
      <c r="D81" s="205">
        <v>3</v>
      </c>
      <c r="E81" s="205">
        <v>4</v>
      </c>
      <c r="F81" s="205">
        <v>5</v>
      </c>
      <c r="G81" s="205">
        <v>6</v>
      </c>
      <c r="H81" s="142">
        <v>7</v>
      </c>
      <c r="I81" s="142">
        <v>8</v>
      </c>
      <c r="J81" s="142">
        <v>9</v>
      </c>
      <c r="K81" s="142">
        <v>10</v>
      </c>
      <c r="L81" s="142">
        <v>11</v>
      </c>
      <c r="M81" s="142">
        <v>12</v>
      </c>
      <c r="N81" s="142">
        <v>13</v>
      </c>
      <c r="O81" s="142">
        <v>14</v>
      </c>
      <c r="P81" s="142">
        <v>15</v>
      </c>
      <c r="Q81" s="142">
        <v>16</v>
      </c>
    </row>
    <row r="82" spans="1:17" ht="68.25" customHeight="1">
      <c r="A82" s="100"/>
      <c r="B82" s="228" t="s">
        <v>194</v>
      </c>
      <c r="C82" s="147" t="s">
        <v>115</v>
      </c>
      <c r="D82" s="230" t="s">
        <v>180</v>
      </c>
      <c r="E82" s="230" t="s">
        <v>180</v>
      </c>
      <c r="F82" s="171" t="s">
        <v>70</v>
      </c>
      <c r="G82" s="171"/>
      <c r="H82" s="192" t="s">
        <v>21</v>
      </c>
      <c r="I82" s="208" t="s">
        <v>22</v>
      </c>
      <c r="J82" s="207">
        <v>792</v>
      </c>
      <c r="K82" s="149">
        <v>5</v>
      </c>
      <c r="L82" s="136"/>
      <c r="M82" s="149">
        <v>5</v>
      </c>
      <c r="N82" s="155">
        <f>K82*0.1</f>
        <v>0.5</v>
      </c>
      <c r="O82" s="136">
        <v>0</v>
      </c>
      <c r="P82" s="136"/>
      <c r="Q82" s="136"/>
    </row>
    <row r="83" spans="1:17" ht="15.75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231"/>
      <c r="O83" s="100"/>
      <c r="P83" s="100"/>
      <c r="Q83" s="100"/>
    </row>
    <row r="84" spans="1:17" ht="15.75">
      <c r="A84" s="100"/>
      <c r="B84" s="329" t="s">
        <v>109</v>
      </c>
      <c r="C84" s="329"/>
      <c r="D84" s="330" t="s">
        <v>144</v>
      </c>
      <c r="E84" s="330"/>
      <c r="F84" s="330"/>
      <c r="G84" s="330"/>
      <c r="H84" s="330"/>
      <c r="I84" s="330"/>
      <c r="J84" s="330"/>
      <c r="K84" s="100"/>
      <c r="L84" s="100" t="s">
        <v>23</v>
      </c>
      <c r="M84" s="100"/>
      <c r="N84" s="330" t="s">
        <v>59</v>
      </c>
      <c r="O84" s="330"/>
      <c r="P84" s="100"/>
      <c r="Q84" s="100"/>
    </row>
    <row r="85" spans="1:17" ht="15.75">
      <c r="A85" s="100"/>
      <c r="B85" s="222" t="str">
        <f>D4</f>
        <v>" 01 "  АПРЕЛЯ   2021г</v>
      </c>
      <c r="C85" s="221"/>
      <c r="D85" s="221"/>
      <c r="E85" s="223" t="s">
        <v>110</v>
      </c>
      <c r="F85" s="223"/>
      <c r="G85" s="223"/>
      <c r="H85" s="331"/>
      <c r="I85" s="331"/>
      <c r="J85" s="221"/>
      <c r="K85" s="100"/>
      <c r="L85" s="223" t="s">
        <v>24</v>
      </c>
      <c r="M85" s="100"/>
      <c r="N85" s="331" t="s">
        <v>112</v>
      </c>
      <c r="O85" s="331"/>
      <c r="P85" s="100"/>
      <c r="Q85" s="100"/>
    </row>
    <row r="86" spans="1:17" ht="15.75">
      <c r="A86" s="100"/>
      <c r="B86" s="221"/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100"/>
    </row>
    <row r="87" spans="2:16" ht="15.75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</row>
    <row r="88" spans="2:16" ht="15.75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</row>
    <row r="89" spans="2:13" ht="15.75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spans="2:16" ht="15.75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6"/>
      <c r="O90" s="6"/>
      <c r="P90" s="6"/>
    </row>
    <row r="91" spans="2:13" ht="15.75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2:16" ht="15.75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9"/>
      <c r="O92" s="29"/>
      <c r="P92" s="29"/>
    </row>
    <row r="93" spans="2:16" ht="83.25" customHeight="1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30"/>
      <c r="O93" s="30"/>
      <c r="P93" s="30"/>
    </row>
    <row r="94" spans="2:16" ht="61.5" customHeight="1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30"/>
      <c r="O94" s="30"/>
      <c r="P94" s="30"/>
    </row>
    <row r="95" spans="2:16" ht="15.75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1"/>
      <c r="O95" s="21"/>
      <c r="P95" s="21"/>
    </row>
    <row r="96" spans="2:16" ht="15.75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1"/>
      <c r="O96" s="21"/>
      <c r="P96" s="21"/>
    </row>
    <row r="97" spans="2:16" ht="15.75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1"/>
      <c r="O97" s="21"/>
      <c r="P97" s="21"/>
    </row>
    <row r="98" spans="2:16" ht="15.75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1"/>
      <c r="O98" s="21"/>
      <c r="P98" s="21"/>
    </row>
    <row r="99" spans="2:16" ht="15.75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1"/>
      <c r="O99" s="21"/>
      <c r="P99" s="21"/>
    </row>
    <row r="100" spans="2:16" ht="15.75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1"/>
      <c r="O100" s="21"/>
      <c r="P100" s="21"/>
    </row>
    <row r="101" spans="2:13" ht="15.75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spans="2:13" ht="15.75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2:13" ht="15.75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2:13" ht="15.75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spans="2:13" ht="15.75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spans="2:13" ht="15.75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spans="2:16" ht="15.75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9"/>
      <c r="O107" s="29"/>
      <c r="P107" s="29"/>
    </row>
    <row r="108" spans="2:16" ht="29.25" customHeight="1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9"/>
      <c r="O108" s="29"/>
      <c r="P108" s="29"/>
    </row>
    <row r="109" spans="2:16" ht="15.75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9"/>
      <c r="O109" s="29"/>
      <c r="P109" s="29"/>
    </row>
    <row r="110" spans="2:16" ht="15.75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1"/>
      <c r="O110" s="21"/>
      <c r="P110" s="21"/>
    </row>
    <row r="111" spans="2:16" ht="15.75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1"/>
      <c r="O111" s="21"/>
      <c r="P111" s="21"/>
    </row>
    <row r="112" spans="2:13" ht="15.75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</sheetData>
  <sheetProtection/>
  <mergeCells count="142">
    <mergeCell ref="G8:K8"/>
    <mergeCell ref="F24:F27"/>
    <mergeCell ref="E50:E52"/>
    <mergeCell ref="E48:E49"/>
    <mergeCell ref="E72:E73"/>
    <mergeCell ref="D20:D21"/>
    <mergeCell ref="E20:E21"/>
    <mergeCell ref="F20:F21"/>
    <mergeCell ref="E34:E35"/>
    <mergeCell ref="D37:F37"/>
    <mergeCell ref="H19:P19"/>
    <mergeCell ref="C20:C21"/>
    <mergeCell ref="P20:P21"/>
    <mergeCell ref="Q20:Q21"/>
    <mergeCell ref="C2:H2"/>
    <mergeCell ref="B6:E6"/>
    <mergeCell ref="G6:K6"/>
    <mergeCell ref="B7:G7"/>
    <mergeCell ref="H7:J7"/>
    <mergeCell ref="B8:D8"/>
    <mergeCell ref="D24:D27"/>
    <mergeCell ref="G20:G21"/>
    <mergeCell ref="H20:H21"/>
    <mergeCell ref="I20:J20"/>
    <mergeCell ref="O20:O21"/>
    <mergeCell ref="L14:N14"/>
    <mergeCell ref="B17:Q17"/>
    <mergeCell ref="B19:B21"/>
    <mergeCell ref="C19:E19"/>
    <mergeCell ref="F19:G19"/>
    <mergeCell ref="K20:M20"/>
    <mergeCell ref="N20:N21"/>
    <mergeCell ref="B30:B32"/>
    <mergeCell ref="C30:E30"/>
    <mergeCell ref="F30:G30"/>
    <mergeCell ref="H30:P30"/>
    <mergeCell ref="O31:O32"/>
    <mergeCell ref="P31:P32"/>
    <mergeCell ref="B24:B27"/>
    <mergeCell ref="C24:C27"/>
    <mergeCell ref="Q30:Q32"/>
    <mergeCell ref="C31:C32"/>
    <mergeCell ref="D31:D32"/>
    <mergeCell ref="E31:E32"/>
    <mergeCell ref="F31:F32"/>
    <mergeCell ref="G31:G32"/>
    <mergeCell ref="H31:H32"/>
    <mergeCell ref="I31:J31"/>
    <mergeCell ref="K31:M31"/>
    <mergeCell ref="N31:N32"/>
    <mergeCell ref="P39:P40"/>
    <mergeCell ref="B42:Q42"/>
    <mergeCell ref="B44:B46"/>
    <mergeCell ref="C44:E44"/>
    <mergeCell ref="F44:G44"/>
    <mergeCell ref="H44:P44"/>
    <mergeCell ref="C45:C46"/>
    <mergeCell ref="D45:D46"/>
    <mergeCell ref="G45:G46"/>
    <mergeCell ref="E45:E46"/>
    <mergeCell ref="K45:M45"/>
    <mergeCell ref="N45:N46"/>
    <mergeCell ref="L39:N40"/>
    <mergeCell ref="G50:G52"/>
    <mergeCell ref="O39:O40"/>
    <mergeCell ref="O45:O46"/>
    <mergeCell ref="P45:P46"/>
    <mergeCell ref="Q45:Q46"/>
    <mergeCell ref="B48:B49"/>
    <mergeCell ref="C48:C49"/>
    <mergeCell ref="D48:D49"/>
    <mergeCell ref="F48:F49"/>
    <mergeCell ref="G48:G49"/>
    <mergeCell ref="F45:F46"/>
    <mergeCell ref="H45:H46"/>
    <mergeCell ref="I45:J45"/>
    <mergeCell ref="I56:J56"/>
    <mergeCell ref="K56:M56"/>
    <mergeCell ref="N56:N57"/>
    <mergeCell ref="B50:B52"/>
    <mergeCell ref="C50:C52"/>
    <mergeCell ref="D50:D52"/>
    <mergeCell ref="B55:B57"/>
    <mergeCell ref="C55:E55"/>
    <mergeCell ref="F55:G55"/>
    <mergeCell ref="F50:F52"/>
    <mergeCell ref="Q55:Q57"/>
    <mergeCell ref="C56:C57"/>
    <mergeCell ref="D56:D57"/>
    <mergeCell ref="E56:E57"/>
    <mergeCell ref="F56:F57"/>
    <mergeCell ref="G56:G57"/>
    <mergeCell ref="H55:P55"/>
    <mergeCell ref="O56:O57"/>
    <mergeCell ref="P56:P57"/>
    <mergeCell ref="H56:H57"/>
    <mergeCell ref="B74:B75"/>
    <mergeCell ref="O63:O64"/>
    <mergeCell ref="B66:Q66"/>
    <mergeCell ref="B68:B70"/>
    <mergeCell ref="C68:E68"/>
    <mergeCell ref="F68:G68"/>
    <mergeCell ref="D74:D75"/>
    <mergeCell ref="C69:C70"/>
    <mergeCell ref="D69:D70"/>
    <mergeCell ref="F69:F70"/>
    <mergeCell ref="L63:N64"/>
    <mergeCell ref="H68:P68"/>
    <mergeCell ref="Q69:Q70"/>
    <mergeCell ref="B72:B73"/>
    <mergeCell ref="C72:C73"/>
    <mergeCell ref="D72:D73"/>
    <mergeCell ref="G69:G70"/>
    <mergeCell ref="E69:E70"/>
    <mergeCell ref="N69:N70"/>
    <mergeCell ref="O69:O70"/>
    <mergeCell ref="C74:C75"/>
    <mergeCell ref="Q78:Q80"/>
    <mergeCell ref="C79:C80"/>
    <mergeCell ref="D79:D80"/>
    <mergeCell ref="E79:E80"/>
    <mergeCell ref="F78:G78"/>
    <mergeCell ref="H78:P78"/>
    <mergeCell ref="P79:P80"/>
    <mergeCell ref="P69:P70"/>
    <mergeCell ref="F79:F80"/>
    <mergeCell ref="H69:H70"/>
    <mergeCell ref="I69:J69"/>
    <mergeCell ref="K69:M69"/>
    <mergeCell ref="K79:M79"/>
    <mergeCell ref="N79:N80"/>
    <mergeCell ref="O79:O80"/>
    <mergeCell ref="B84:C84"/>
    <mergeCell ref="D84:J84"/>
    <mergeCell ref="N84:O84"/>
    <mergeCell ref="H85:I85"/>
    <mergeCell ref="N85:O85"/>
    <mergeCell ref="G79:G80"/>
    <mergeCell ref="H79:H80"/>
    <mergeCell ref="I79:J79"/>
    <mergeCell ref="B78:B80"/>
    <mergeCell ref="C78:E78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5" r:id="rId1"/>
  <rowBreaks count="3" manualBreakCount="3">
    <brk id="28" max="16" man="1"/>
    <brk id="37" max="16" man="1"/>
    <brk id="60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G91"/>
  <sheetViews>
    <sheetView view="pageBreakPreview" zoomScale="80" zoomScaleSheetLayoutView="80" zoomScalePageLayoutView="0" workbookViewId="0" topLeftCell="C58">
      <selection activeCell="K25" sqref="K25"/>
    </sheetView>
  </sheetViews>
  <sheetFormatPr defaultColWidth="8.8515625" defaultRowHeight="12.75"/>
  <cols>
    <col min="1" max="1" width="8.8515625" style="1" customWidth="1"/>
    <col min="2" max="2" width="24.8515625" style="1" customWidth="1"/>
    <col min="3" max="3" width="19.57421875" style="1" customWidth="1"/>
    <col min="4" max="4" width="18.421875" style="1" customWidth="1"/>
    <col min="5" max="7" width="14.7109375" style="1" customWidth="1"/>
    <col min="8" max="8" width="23.00390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15.75">
      <c r="A2" s="100"/>
      <c r="B2" s="100"/>
      <c r="C2" s="352" t="str">
        <f>'свод школы'!C2:H2</f>
        <v>МОНИТОРИНГ О ВЫПОЛНЕНИИ МУНИЦИПАЛЬНОГО ЗАДАНИЯ №</v>
      </c>
      <c r="D2" s="352"/>
      <c r="E2" s="352"/>
      <c r="F2" s="352"/>
      <c r="G2" s="352"/>
      <c r="H2" s="364"/>
      <c r="I2" s="115">
        <v>37</v>
      </c>
      <c r="J2" s="100"/>
      <c r="K2" s="100"/>
      <c r="L2" s="100"/>
      <c r="M2" s="100"/>
      <c r="N2" s="100"/>
      <c r="O2" s="100"/>
      <c r="P2" s="100"/>
      <c r="Q2" s="100"/>
    </row>
    <row r="3" spans="1:17" ht="15.75">
      <c r="A3" s="100"/>
      <c r="B3" s="100"/>
      <c r="C3" s="100"/>
      <c r="D3" s="100" t="str">
        <f>'свод школы'!D3</f>
        <v>на 2021 год и плановый период 2022 и 2023 годов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15" t="s">
        <v>75</v>
      </c>
      <c r="P3" s="116"/>
      <c r="Q3" s="100"/>
    </row>
    <row r="4" spans="1:17" ht="31.5">
      <c r="A4" s="100"/>
      <c r="B4" s="100"/>
      <c r="C4" s="117" t="s">
        <v>0</v>
      </c>
      <c r="D4" s="118" t="str">
        <f>'свод школы'!D4</f>
        <v>" 01 "  АПРЕЛЯ   2021г</v>
      </c>
      <c r="E4" s="100"/>
      <c r="F4" s="100"/>
      <c r="G4" s="100"/>
      <c r="H4" s="100"/>
      <c r="I4" s="100"/>
      <c r="J4" s="100"/>
      <c r="K4" s="100"/>
      <c r="L4" s="100"/>
      <c r="M4" s="100"/>
      <c r="N4" s="119" t="s">
        <v>76</v>
      </c>
      <c r="O4" s="120" t="s">
        <v>85</v>
      </c>
      <c r="P4" s="116"/>
      <c r="Q4" s="100"/>
    </row>
    <row r="5" spans="1:17" ht="15.7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 t="s">
        <v>77</v>
      </c>
      <c r="O5" s="121">
        <f>'свод школы'!O5</f>
        <v>44287</v>
      </c>
      <c r="P5" s="122"/>
      <c r="Q5" s="100"/>
    </row>
    <row r="6" spans="1:17" ht="30.75" customHeight="1">
      <c r="A6" s="100"/>
      <c r="B6" s="365" t="s">
        <v>86</v>
      </c>
      <c r="C6" s="365"/>
      <c r="D6" s="365"/>
      <c r="E6" s="365"/>
      <c r="F6" s="124"/>
      <c r="G6" s="366" t="s">
        <v>139</v>
      </c>
      <c r="H6" s="366"/>
      <c r="I6" s="366"/>
      <c r="J6" s="366"/>
      <c r="K6" s="366"/>
      <c r="L6" s="100"/>
      <c r="M6" s="100"/>
      <c r="N6" s="119" t="s">
        <v>78</v>
      </c>
      <c r="O6" s="115"/>
      <c r="P6" s="116"/>
      <c r="Q6" s="100"/>
    </row>
    <row r="7" spans="1:17" ht="21" customHeight="1">
      <c r="A7" s="100"/>
      <c r="B7" s="365" t="s">
        <v>87</v>
      </c>
      <c r="C7" s="365"/>
      <c r="D7" s="365"/>
      <c r="E7" s="365"/>
      <c r="F7" s="365"/>
      <c r="G7" s="365"/>
      <c r="H7" s="365" t="s">
        <v>1</v>
      </c>
      <c r="I7" s="365"/>
      <c r="J7" s="365"/>
      <c r="K7" s="125"/>
      <c r="L7" s="100"/>
      <c r="M7" s="100"/>
      <c r="N7" s="100" t="s">
        <v>79</v>
      </c>
      <c r="O7" s="115"/>
      <c r="P7" s="116"/>
      <c r="Q7" s="100"/>
    </row>
    <row r="8" spans="1:17" ht="24" customHeight="1">
      <c r="A8" s="100"/>
      <c r="B8" s="367" t="s">
        <v>2</v>
      </c>
      <c r="C8" s="367"/>
      <c r="D8" s="367"/>
      <c r="E8" s="126"/>
      <c r="F8" s="126"/>
      <c r="G8" s="368" t="s">
        <v>25</v>
      </c>
      <c r="H8" s="368"/>
      <c r="I8" s="368"/>
      <c r="J8" s="368"/>
      <c r="K8" s="368"/>
      <c r="L8" s="127"/>
      <c r="M8" s="100"/>
      <c r="N8" s="100" t="s">
        <v>79</v>
      </c>
      <c r="O8" s="115"/>
      <c r="P8" s="116"/>
      <c r="Q8" s="100"/>
    </row>
    <row r="9" spans="1:17" ht="15.75">
      <c r="A9" s="100"/>
      <c r="B9" s="100" t="s">
        <v>3</v>
      </c>
      <c r="C9" s="100"/>
      <c r="D9" s="100" t="str">
        <f>'свод школы'!D9</f>
        <v>Квартальная</v>
      </c>
      <c r="E9" s="100"/>
      <c r="F9" s="100"/>
      <c r="G9" s="100"/>
      <c r="H9" s="100"/>
      <c r="I9" s="100"/>
      <c r="J9" s="100"/>
      <c r="K9" s="100"/>
      <c r="L9" s="100"/>
      <c r="M9" s="100"/>
      <c r="N9" s="100" t="s">
        <v>79</v>
      </c>
      <c r="O9" s="115"/>
      <c r="P9" s="116"/>
      <c r="Q9" s="100"/>
    </row>
    <row r="10" spans="1:17" ht="15.75">
      <c r="A10" s="100"/>
      <c r="B10" s="100"/>
      <c r="C10" s="100" t="s">
        <v>215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15"/>
      <c r="P10" s="116"/>
      <c r="Q10" s="100"/>
    </row>
    <row r="11" spans="1:17" ht="15.7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</row>
    <row r="12" spans="1:17" ht="15.75">
      <c r="A12" s="100"/>
      <c r="B12" s="114"/>
      <c r="C12" s="125" t="s">
        <v>4</v>
      </c>
      <c r="D12" s="100"/>
      <c r="E12" s="100"/>
      <c r="F12" s="100"/>
      <c r="G12" s="100"/>
      <c r="H12" s="100"/>
      <c r="I12" s="128"/>
      <c r="J12" s="100"/>
      <c r="K12" s="100"/>
      <c r="L12" s="100"/>
      <c r="M12" s="100"/>
      <c r="N12" s="100"/>
      <c r="O12" s="100"/>
      <c r="P12" s="100"/>
      <c r="Q12" s="100"/>
    </row>
    <row r="13" spans="1:17" ht="15.75">
      <c r="A13" s="100"/>
      <c r="B13" s="114"/>
      <c r="C13" s="117" t="s">
        <v>5</v>
      </c>
      <c r="D13" s="33">
        <v>1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1:17" ht="52.5" customHeight="1">
      <c r="A14" s="100"/>
      <c r="B14" s="129" t="s">
        <v>6</v>
      </c>
      <c r="C14" s="100"/>
      <c r="D14" s="100"/>
      <c r="E14" s="100"/>
      <c r="F14" s="100"/>
      <c r="G14" s="100"/>
      <c r="H14" s="100"/>
      <c r="I14" s="100"/>
      <c r="J14" s="100"/>
      <c r="K14" s="100"/>
      <c r="L14" s="362" t="s">
        <v>80</v>
      </c>
      <c r="M14" s="362"/>
      <c r="N14" s="363"/>
      <c r="O14" s="130" t="s">
        <v>67</v>
      </c>
      <c r="P14" s="131"/>
      <c r="Q14" s="131"/>
    </row>
    <row r="15" spans="1:17" ht="18" customHeight="1">
      <c r="A15" s="100"/>
      <c r="B15" s="34" t="s">
        <v>26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23"/>
      <c r="O15" s="132"/>
      <c r="P15" s="132"/>
      <c r="Q15" s="114"/>
    </row>
    <row r="16" spans="1:17" ht="15.75">
      <c r="A16" s="100"/>
      <c r="B16" s="125" t="s">
        <v>101</v>
      </c>
      <c r="C16" s="100"/>
      <c r="D16" s="100"/>
      <c r="E16" s="34" t="s">
        <v>27</v>
      </c>
      <c r="F16" s="34"/>
      <c r="G16" s="34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17" ht="15.75">
      <c r="A17" s="100"/>
      <c r="B17" s="351" t="s">
        <v>88</v>
      </c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</row>
    <row r="18" spans="1:17" ht="15.75">
      <c r="A18" s="100"/>
      <c r="B18" s="133" t="s">
        <v>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16"/>
    </row>
    <row r="19" spans="1:17" ht="66.75" customHeight="1">
      <c r="A19" s="100"/>
      <c r="B19" s="320" t="s">
        <v>89</v>
      </c>
      <c r="C19" s="332" t="s">
        <v>8</v>
      </c>
      <c r="D19" s="333"/>
      <c r="E19" s="334"/>
      <c r="F19" s="332" t="s">
        <v>82</v>
      </c>
      <c r="G19" s="334"/>
      <c r="H19" s="332" t="s">
        <v>9</v>
      </c>
      <c r="I19" s="333"/>
      <c r="J19" s="333"/>
      <c r="K19" s="333"/>
      <c r="L19" s="333"/>
      <c r="M19" s="333"/>
      <c r="N19" s="333"/>
      <c r="O19" s="333"/>
      <c r="P19" s="334"/>
      <c r="Q19" s="134"/>
    </row>
    <row r="20" spans="1:17" ht="36.75" customHeight="1">
      <c r="A20" s="100"/>
      <c r="B20" s="321"/>
      <c r="C20" s="323" t="s">
        <v>164</v>
      </c>
      <c r="D20" s="323" t="s">
        <v>173</v>
      </c>
      <c r="E20" s="323" t="s">
        <v>10</v>
      </c>
      <c r="F20" s="323" t="s">
        <v>174</v>
      </c>
      <c r="G20" s="323" t="s">
        <v>10</v>
      </c>
      <c r="H20" s="320" t="s">
        <v>90</v>
      </c>
      <c r="I20" s="332" t="s">
        <v>91</v>
      </c>
      <c r="J20" s="334"/>
      <c r="K20" s="332" t="s">
        <v>83</v>
      </c>
      <c r="L20" s="333"/>
      <c r="M20" s="334"/>
      <c r="N20" s="320" t="s">
        <v>96</v>
      </c>
      <c r="O20" s="325" t="s">
        <v>97</v>
      </c>
      <c r="P20" s="320" t="s">
        <v>98</v>
      </c>
      <c r="Q20" s="360"/>
    </row>
    <row r="21" spans="1:17" ht="102" customHeight="1">
      <c r="A21" s="100"/>
      <c r="B21" s="322"/>
      <c r="C21" s="324"/>
      <c r="D21" s="324"/>
      <c r="E21" s="324"/>
      <c r="F21" s="324"/>
      <c r="G21" s="324"/>
      <c r="H21" s="322"/>
      <c r="I21" s="137" t="s">
        <v>92</v>
      </c>
      <c r="J21" s="137" t="s">
        <v>81</v>
      </c>
      <c r="K21" s="138" t="s">
        <v>93</v>
      </c>
      <c r="L21" s="138" t="s">
        <v>94</v>
      </c>
      <c r="M21" s="138" t="s">
        <v>95</v>
      </c>
      <c r="N21" s="322"/>
      <c r="O21" s="326"/>
      <c r="P21" s="322"/>
      <c r="Q21" s="360"/>
    </row>
    <row r="22" spans="1:17" ht="26.25" customHeight="1">
      <c r="A22" s="100"/>
      <c r="B22" s="139">
        <v>1</v>
      </c>
      <c r="C22" s="140">
        <v>2</v>
      </c>
      <c r="D22" s="140">
        <v>3</v>
      </c>
      <c r="E22" s="141">
        <v>4</v>
      </c>
      <c r="F22" s="141">
        <v>5</v>
      </c>
      <c r="G22" s="141">
        <v>6</v>
      </c>
      <c r="H22" s="139">
        <v>7</v>
      </c>
      <c r="I22" s="142">
        <v>8</v>
      </c>
      <c r="J22" s="142">
        <v>9</v>
      </c>
      <c r="K22" s="142">
        <v>10</v>
      </c>
      <c r="L22" s="142">
        <v>11</v>
      </c>
      <c r="M22" s="142">
        <v>12</v>
      </c>
      <c r="N22" s="139">
        <v>13</v>
      </c>
      <c r="O22" s="139">
        <v>14</v>
      </c>
      <c r="P22" s="139">
        <v>15</v>
      </c>
      <c r="Q22" s="135"/>
    </row>
    <row r="23" spans="1:17" ht="66" customHeight="1">
      <c r="A23" s="100"/>
      <c r="B23" s="227" t="s">
        <v>65</v>
      </c>
      <c r="C23" s="147" t="s">
        <v>115</v>
      </c>
      <c r="D23" s="160" t="s">
        <v>159</v>
      </c>
      <c r="E23" s="374"/>
      <c r="F23" s="145" t="s">
        <v>58</v>
      </c>
      <c r="G23" s="146"/>
      <c r="H23" s="147" t="s">
        <v>12</v>
      </c>
      <c r="I23" s="148" t="s">
        <v>13</v>
      </c>
      <c r="J23" s="137"/>
      <c r="K23" s="136">
        <v>100</v>
      </c>
      <c r="L23" s="136">
        <v>0</v>
      </c>
      <c r="M23" s="136">
        <f>K23</f>
        <v>100</v>
      </c>
      <c r="N23" s="136">
        <f>K23*0.1</f>
        <v>10</v>
      </c>
      <c r="O23" s="136">
        <v>0</v>
      </c>
      <c r="P23" s="136"/>
      <c r="Q23" s="135"/>
    </row>
    <row r="24" spans="1:17" ht="51.75" customHeight="1">
      <c r="A24" s="100"/>
      <c r="B24" s="345" t="s">
        <v>66</v>
      </c>
      <c r="C24" s="348" t="s">
        <v>14</v>
      </c>
      <c r="D24" s="348" t="s">
        <v>32</v>
      </c>
      <c r="E24" s="375"/>
      <c r="F24" s="337" t="s">
        <v>176</v>
      </c>
      <c r="G24" s="153"/>
      <c r="H24" s="147" t="s">
        <v>15</v>
      </c>
      <c r="I24" s="148" t="s">
        <v>13</v>
      </c>
      <c r="J24" s="137"/>
      <c r="K24" s="155">
        <v>8</v>
      </c>
      <c r="L24" s="155">
        <v>0</v>
      </c>
      <c r="M24" s="155">
        <f>K24</f>
        <v>8</v>
      </c>
      <c r="N24" s="155">
        <f>K24*0.1</f>
        <v>0.8</v>
      </c>
      <c r="O24" s="136">
        <v>0</v>
      </c>
      <c r="P24" s="136"/>
      <c r="Q24" s="135"/>
    </row>
    <row r="25" spans="1:17" ht="30" customHeight="1">
      <c r="A25" s="100"/>
      <c r="B25" s="346"/>
      <c r="C25" s="349"/>
      <c r="D25" s="349"/>
      <c r="E25" s="375"/>
      <c r="F25" s="338"/>
      <c r="G25" s="153"/>
      <c r="H25" s="147" t="s">
        <v>16</v>
      </c>
      <c r="I25" s="148" t="s">
        <v>13</v>
      </c>
      <c r="J25" s="137"/>
      <c r="K25" s="155">
        <v>12.5</v>
      </c>
      <c r="L25" s="136">
        <v>0</v>
      </c>
      <c r="M25" s="155">
        <f>K25</f>
        <v>12.5</v>
      </c>
      <c r="N25" s="155">
        <f>K25*0.1</f>
        <v>1.25</v>
      </c>
      <c r="O25" s="136">
        <v>0</v>
      </c>
      <c r="P25" s="136"/>
      <c r="Q25" s="135"/>
    </row>
    <row r="26" spans="1:17" ht="60.75" customHeight="1">
      <c r="A26" s="100"/>
      <c r="B26" s="346"/>
      <c r="C26" s="349"/>
      <c r="D26" s="349"/>
      <c r="E26" s="375"/>
      <c r="F26" s="338"/>
      <c r="G26" s="153"/>
      <c r="H26" s="147" t="s">
        <v>41</v>
      </c>
      <c r="I26" s="148" t="s">
        <v>13</v>
      </c>
      <c r="J26" s="137"/>
      <c r="K26" s="155">
        <v>100</v>
      </c>
      <c r="L26" s="155">
        <v>0</v>
      </c>
      <c r="M26" s="155">
        <f>K26</f>
        <v>100</v>
      </c>
      <c r="N26" s="155">
        <f>K26*0.1</f>
        <v>10</v>
      </c>
      <c r="O26" s="136">
        <v>0</v>
      </c>
      <c r="P26" s="136"/>
      <c r="Q26" s="135"/>
    </row>
    <row r="27" spans="1:17" ht="79.5" customHeight="1">
      <c r="A27" s="100"/>
      <c r="B27" s="347"/>
      <c r="C27" s="350"/>
      <c r="D27" s="350"/>
      <c r="E27" s="376"/>
      <c r="F27" s="339"/>
      <c r="G27" s="160"/>
      <c r="H27" s="161" t="s">
        <v>17</v>
      </c>
      <c r="I27" s="162" t="s">
        <v>18</v>
      </c>
      <c r="J27" s="163"/>
      <c r="K27" s="149">
        <v>0</v>
      </c>
      <c r="L27" s="149">
        <v>0</v>
      </c>
      <c r="M27" s="136">
        <f>K27</f>
        <v>0</v>
      </c>
      <c r="N27" s="155">
        <f>K27*0.1</f>
        <v>0</v>
      </c>
      <c r="O27" s="136">
        <f>K27-M27-N27</f>
        <v>0</v>
      </c>
      <c r="P27" s="136"/>
      <c r="Q27" s="116"/>
    </row>
    <row r="28" spans="1:17" ht="15.75">
      <c r="A28" s="100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</row>
    <row r="29" spans="1:17" ht="15.75">
      <c r="A29" s="100"/>
      <c r="B29" s="133" t="s">
        <v>19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00"/>
    </row>
    <row r="30" spans="1:17" ht="80.25" customHeight="1">
      <c r="A30" s="100"/>
      <c r="B30" s="320" t="s">
        <v>89</v>
      </c>
      <c r="C30" s="332" t="s">
        <v>8</v>
      </c>
      <c r="D30" s="333"/>
      <c r="E30" s="334"/>
      <c r="F30" s="332" t="s">
        <v>82</v>
      </c>
      <c r="G30" s="334"/>
      <c r="H30" s="332" t="s">
        <v>20</v>
      </c>
      <c r="I30" s="333"/>
      <c r="J30" s="333"/>
      <c r="K30" s="333"/>
      <c r="L30" s="333"/>
      <c r="M30" s="333"/>
      <c r="N30" s="333"/>
      <c r="O30" s="333"/>
      <c r="P30" s="333"/>
      <c r="Q30" s="320" t="s">
        <v>84</v>
      </c>
    </row>
    <row r="31" spans="1:17" ht="35.25" customHeight="1">
      <c r="A31" s="100"/>
      <c r="B31" s="321"/>
      <c r="C31" s="323" t="s">
        <v>164</v>
      </c>
      <c r="D31" s="323" t="s">
        <v>173</v>
      </c>
      <c r="E31" s="323" t="s">
        <v>10</v>
      </c>
      <c r="F31" s="323" t="s">
        <v>174</v>
      </c>
      <c r="G31" s="323" t="s">
        <v>10</v>
      </c>
      <c r="H31" s="320" t="s">
        <v>90</v>
      </c>
      <c r="I31" s="332" t="s">
        <v>99</v>
      </c>
      <c r="J31" s="334"/>
      <c r="K31" s="358" t="s">
        <v>83</v>
      </c>
      <c r="L31" s="358"/>
      <c r="M31" s="358"/>
      <c r="N31" s="358" t="s">
        <v>96</v>
      </c>
      <c r="O31" s="359" t="s">
        <v>97</v>
      </c>
      <c r="P31" s="332" t="s">
        <v>98</v>
      </c>
      <c r="Q31" s="321"/>
    </row>
    <row r="32" spans="1:17" ht="104.25" customHeight="1">
      <c r="A32" s="100"/>
      <c r="B32" s="322"/>
      <c r="C32" s="324"/>
      <c r="D32" s="324"/>
      <c r="E32" s="324"/>
      <c r="F32" s="324"/>
      <c r="G32" s="324"/>
      <c r="H32" s="322"/>
      <c r="I32" s="137" t="s">
        <v>92</v>
      </c>
      <c r="J32" s="137" t="s">
        <v>81</v>
      </c>
      <c r="K32" s="137" t="s">
        <v>93</v>
      </c>
      <c r="L32" s="137" t="s">
        <v>94</v>
      </c>
      <c r="M32" s="137" t="s">
        <v>95</v>
      </c>
      <c r="N32" s="358"/>
      <c r="O32" s="359"/>
      <c r="P32" s="332"/>
      <c r="Q32" s="322"/>
    </row>
    <row r="33" spans="1:17" ht="22.5" customHeight="1">
      <c r="A33" s="100"/>
      <c r="B33" s="166">
        <v>1</v>
      </c>
      <c r="C33" s="140">
        <v>2</v>
      </c>
      <c r="D33" s="140">
        <v>3</v>
      </c>
      <c r="E33" s="141">
        <v>4</v>
      </c>
      <c r="F33" s="141">
        <v>5</v>
      </c>
      <c r="G33" s="141">
        <v>6</v>
      </c>
      <c r="H33" s="139">
        <v>7</v>
      </c>
      <c r="I33" s="142">
        <v>8</v>
      </c>
      <c r="J33" s="142">
        <v>9</v>
      </c>
      <c r="K33" s="142">
        <v>10</v>
      </c>
      <c r="L33" s="142">
        <v>11</v>
      </c>
      <c r="M33" s="142">
        <v>12</v>
      </c>
      <c r="N33" s="139">
        <v>13</v>
      </c>
      <c r="O33" s="139">
        <v>14</v>
      </c>
      <c r="P33" s="139">
        <v>15</v>
      </c>
      <c r="Q33" s="139">
        <v>16</v>
      </c>
    </row>
    <row r="34" spans="1:17" ht="63.75" customHeight="1">
      <c r="A34" s="100"/>
      <c r="B34" s="167" t="s">
        <v>65</v>
      </c>
      <c r="C34" s="229" t="s">
        <v>121</v>
      </c>
      <c r="D34" s="160" t="s">
        <v>159</v>
      </c>
      <c r="E34" s="374"/>
      <c r="F34" s="145" t="s">
        <v>70</v>
      </c>
      <c r="G34" s="171"/>
      <c r="H34" s="172" t="s">
        <v>21</v>
      </c>
      <c r="I34" s="173" t="s">
        <v>22</v>
      </c>
      <c r="J34" s="137">
        <v>792</v>
      </c>
      <c r="K34" s="174">
        <v>45</v>
      </c>
      <c r="L34" s="165">
        <v>0</v>
      </c>
      <c r="M34" s="174">
        <v>45</v>
      </c>
      <c r="N34" s="155">
        <f>K34*0.1</f>
        <v>4.5</v>
      </c>
      <c r="O34" s="136">
        <v>0</v>
      </c>
      <c r="P34" s="136"/>
      <c r="Q34" s="136"/>
    </row>
    <row r="35" spans="1:17" ht="108.75" customHeight="1">
      <c r="A35" s="100"/>
      <c r="B35" s="175" t="s">
        <v>66</v>
      </c>
      <c r="C35" s="229" t="s">
        <v>14</v>
      </c>
      <c r="D35" s="147" t="s">
        <v>32</v>
      </c>
      <c r="E35" s="376"/>
      <c r="F35" s="170" t="s">
        <v>176</v>
      </c>
      <c r="G35" s="160"/>
      <c r="H35" s="172" t="s">
        <v>21</v>
      </c>
      <c r="I35" s="173" t="s">
        <v>22</v>
      </c>
      <c r="J35" s="137">
        <v>792</v>
      </c>
      <c r="K35" s="149">
        <v>3</v>
      </c>
      <c r="L35" s="136"/>
      <c r="M35" s="149">
        <v>3</v>
      </c>
      <c r="N35" s="155">
        <f>K35*0.1</f>
        <v>0.30000000000000004</v>
      </c>
      <c r="O35" s="136">
        <v>0</v>
      </c>
      <c r="P35" s="136"/>
      <c r="Q35" s="136"/>
    </row>
    <row r="36" spans="1:17" ht="15.75">
      <c r="A36" s="116"/>
      <c r="B36" s="178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1:17" ht="15.75">
      <c r="A37" s="116"/>
      <c r="B37" s="179"/>
      <c r="C37" s="100"/>
      <c r="D37" s="352"/>
      <c r="E37" s="352"/>
      <c r="F37" s="352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1:17" ht="15.75">
      <c r="A38" s="116"/>
      <c r="B38" s="179"/>
      <c r="C38" s="117" t="s">
        <v>5</v>
      </c>
      <c r="D38" s="53">
        <v>2</v>
      </c>
      <c r="E38" s="100"/>
      <c r="F38" s="100"/>
      <c r="G38" s="100"/>
      <c r="H38" s="100"/>
      <c r="I38" s="100"/>
      <c r="J38" s="100"/>
      <c r="K38" s="100"/>
      <c r="L38" s="100"/>
      <c r="M38" s="116"/>
      <c r="N38" s="116"/>
      <c r="O38" s="100"/>
      <c r="P38" s="100"/>
      <c r="Q38" s="116"/>
    </row>
    <row r="39" spans="1:17" ht="28.5" customHeight="1">
      <c r="A39" s="100"/>
      <c r="B39" s="129" t="s">
        <v>100</v>
      </c>
      <c r="C39" s="100"/>
      <c r="D39" s="100"/>
      <c r="E39" s="100"/>
      <c r="F39" s="100"/>
      <c r="G39" s="100"/>
      <c r="H39" s="100"/>
      <c r="I39" s="100"/>
      <c r="J39" s="100"/>
      <c r="K39" s="100"/>
      <c r="L39" s="353" t="s">
        <v>80</v>
      </c>
      <c r="M39" s="353"/>
      <c r="N39" s="354"/>
      <c r="O39" s="355" t="s">
        <v>68</v>
      </c>
      <c r="P39" s="357"/>
      <c r="Q39" s="131"/>
    </row>
    <row r="40" spans="1:17" ht="15.75" customHeight="1">
      <c r="A40" s="100"/>
      <c r="B40" s="51" t="s">
        <v>35</v>
      </c>
      <c r="C40" s="100"/>
      <c r="D40" s="100"/>
      <c r="E40" s="100"/>
      <c r="F40" s="100"/>
      <c r="G40" s="100"/>
      <c r="H40" s="100"/>
      <c r="I40" s="100"/>
      <c r="J40" s="100"/>
      <c r="K40" s="100"/>
      <c r="L40" s="353"/>
      <c r="M40" s="353"/>
      <c r="N40" s="354"/>
      <c r="O40" s="356"/>
      <c r="P40" s="357"/>
      <c r="Q40" s="180"/>
    </row>
    <row r="41" spans="1:17" ht="15.75">
      <c r="A41" s="100"/>
      <c r="B41" s="125" t="s">
        <v>101</v>
      </c>
      <c r="C41" s="100"/>
      <c r="D41" s="100"/>
      <c r="E41" s="34" t="s">
        <v>27</v>
      </c>
      <c r="F41" s="34"/>
      <c r="G41" s="34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1:17" ht="20.25" customHeight="1">
      <c r="A42" s="100"/>
      <c r="B42" s="351" t="s">
        <v>88</v>
      </c>
      <c r="C42" s="351"/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</row>
    <row r="43" spans="1:17" ht="24" customHeight="1">
      <c r="A43" s="100"/>
      <c r="B43" s="181" t="s">
        <v>102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16"/>
    </row>
    <row r="44" spans="1:17" ht="67.5" customHeight="1">
      <c r="A44" s="100"/>
      <c r="B44" s="320" t="s">
        <v>89</v>
      </c>
      <c r="C44" s="332" t="s">
        <v>8</v>
      </c>
      <c r="D44" s="333"/>
      <c r="E44" s="334"/>
      <c r="F44" s="335" t="s">
        <v>82</v>
      </c>
      <c r="G44" s="336"/>
      <c r="H44" s="332" t="s">
        <v>9</v>
      </c>
      <c r="I44" s="333"/>
      <c r="J44" s="333"/>
      <c r="K44" s="333"/>
      <c r="L44" s="333"/>
      <c r="M44" s="333"/>
      <c r="N44" s="333"/>
      <c r="O44" s="333"/>
      <c r="P44" s="334"/>
      <c r="Q44" s="134"/>
    </row>
    <row r="45" spans="1:17" ht="33.75" customHeight="1">
      <c r="A45" s="100"/>
      <c r="B45" s="321"/>
      <c r="C45" s="323" t="s">
        <v>164</v>
      </c>
      <c r="D45" s="323" t="s">
        <v>167</v>
      </c>
      <c r="E45" s="323" t="s">
        <v>173</v>
      </c>
      <c r="F45" s="323" t="s">
        <v>174</v>
      </c>
      <c r="G45" s="323" t="s">
        <v>10</v>
      </c>
      <c r="H45" s="320" t="s">
        <v>90</v>
      </c>
      <c r="I45" s="332" t="s">
        <v>99</v>
      </c>
      <c r="J45" s="334"/>
      <c r="K45" s="332" t="s">
        <v>83</v>
      </c>
      <c r="L45" s="333"/>
      <c r="M45" s="334"/>
      <c r="N45" s="320" t="s">
        <v>96</v>
      </c>
      <c r="O45" s="325" t="s">
        <v>104</v>
      </c>
      <c r="P45" s="320" t="s">
        <v>98</v>
      </c>
      <c r="Q45" s="340"/>
    </row>
    <row r="46" spans="1:17" ht="94.5">
      <c r="A46" s="100"/>
      <c r="B46" s="322"/>
      <c r="C46" s="324"/>
      <c r="D46" s="324"/>
      <c r="E46" s="324"/>
      <c r="F46" s="324"/>
      <c r="G46" s="324"/>
      <c r="H46" s="322"/>
      <c r="I46" s="137" t="s">
        <v>92</v>
      </c>
      <c r="J46" s="137" t="s">
        <v>81</v>
      </c>
      <c r="K46" s="138" t="s">
        <v>93</v>
      </c>
      <c r="L46" s="138" t="s">
        <v>94</v>
      </c>
      <c r="M46" s="138" t="s">
        <v>95</v>
      </c>
      <c r="N46" s="322"/>
      <c r="O46" s="326"/>
      <c r="P46" s="322"/>
      <c r="Q46" s="340"/>
    </row>
    <row r="47" spans="1:17" ht="15.75">
      <c r="A47" s="100"/>
      <c r="B47" s="139">
        <v>1</v>
      </c>
      <c r="C47" s="140">
        <v>2</v>
      </c>
      <c r="D47" s="140">
        <v>3</v>
      </c>
      <c r="E47" s="141">
        <v>4</v>
      </c>
      <c r="F47" s="141">
        <v>5</v>
      </c>
      <c r="G47" s="141">
        <v>6</v>
      </c>
      <c r="H47" s="139">
        <v>7</v>
      </c>
      <c r="I47" s="142">
        <v>8</v>
      </c>
      <c r="J47" s="142">
        <v>9</v>
      </c>
      <c r="K47" s="142">
        <v>10</v>
      </c>
      <c r="L47" s="142">
        <v>11</v>
      </c>
      <c r="M47" s="142">
        <v>12</v>
      </c>
      <c r="N47" s="139">
        <v>13</v>
      </c>
      <c r="O47" s="139">
        <v>14</v>
      </c>
      <c r="P47" s="139">
        <v>15</v>
      </c>
      <c r="Q47" s="182"/>
    </row>
    <row r="48" spans="1:17" ht="30" customHeight="1">
      <c r="A48" s="100"/>
      <c r="B48" s="341" t="s">
        <v>61</v>
      </c>
      <c r="C48" s="343" t="s">
        <v>115</v>
      </c>
      <c r="D48" s="337" t="s">
        <v>159</v>
      </c>
      <c r="E48" s="337" t="s">
        <v>159</v>
      </c>
      <c r="F48" s="337" t="s">
        <v>70</v>
      </c>
      <c r="G48" s="337"/>
      <c r="H48" s="147" t="s">
        <v>12</v>
      </c>
      <c r="I48" s="148" t="s">
        <v>13</v>
      </c>
      <c r="J48" s="137"/>
      <c r="K48" s="136">
        <v>100</v>
      </c>
      <c r="L48" s="136">
        <v>0</v>
      </c>
      <c r="M48" s="136">
        <f>K48</f>
        <v>100</v>
      </c>
      <c r="N48" s="136">
        <f>K48*0.1</f>
        <v>10</v>
      </c>
      <c r="O48" s="136">
        <v>0</v>
      </c>
      <c r="P48" s="136"/>
      <c r="Q48" s="182"/>
    </row>
    <row r="49" spans="1:17" ht="54.75" customHeight="1">
      <c r="A49" s="100"/>
      <c r="B49" s="342"/>
      <c r="C49" s="344"/>
      <c r="D49" s="339"/>
      <c r="E49" s="339"/>
      <c r="F49" s="339"/>
      <c r="G49" s="338"/>
      <c r="H49" s="147" t="s">
        <v>15</v>
      </c>
      <c r="I49" s="148" t="s">
        <v>13</v>
      </c>
      <c r="J49" s="137"/>
      <c r="K49" s="155">
        <v>62</v>
      </c>
      <c r="L49" s="155">
        <v>0</v>
      </c>
      <c r="M49" s="155">
        <f>K49</f>
        <v>62</v>
      </c>
      <c r="N49" s="155">
        <f>K49*0.1</f>
        <v>6.2</v>
      </c>
      <c r="O49" s="136">
        <v>0</v>
      </c>
      <c r="P49" s="136"/>
      <c r="Q49" s="182"/>
    </row>
    <row r="50" spans="1:17" ht="36" customHeight="1">
      <c r="A50" s="100"/>
      <c r="B50" s="345" t="s">
        <v>62</v>
      </c>
      <c r="C50" s="348" t="s">
        <v>14</v>
      </c>
      <c r="D50" s="348" t="s">
        <v>32</v>
      </c>
      <c r="E50" s="337"/>
      <c r="F50" s="337" t="s">
        <v>70</v>
      </c>
      <c r="G50" s="338"/>
      <c r="H50" s="147" t="s">
        <v>16</v>
      </c>
      <c r="I50" s="148" t="s">
        <v>13</v>
      </c>
      <c r="J50" s="137"/>
      <c r="K50" s="155">
        <v>62</v>
      </c>
      <c r="L50" s="155">
        <v>0</v>
      </c>
      <c r="M50" s="155">
        <f>K50</f>
        <v>62</v>
      </c>
      <c r="N50" s="155">
        <f>K50*0.1</f>
        <v>6.2</v>
      </c>
      <c r="O50" s="136">
        <v>0</v>
      </c>
      <c r="P50" s="136"/>
      <c r="Q50" s="182"/>
    </row>
    <row r="51" spans="1:17" ht="60">
      <c r="A51" s="100"/>
      <c r="B51" s="346"/>
      <c r="C51" s="349"/>
      <c r="D51" s="349"/>
      <c r="E51" s="338"/>
      <c r="F51" s="338"/>
      <c r="G51" s="338"/>
      <c r="H51" s="147" t="s">
        <v>41</v>
      </c>
      <c r="I51" s="148" t="s">
        <v>13</v>
      </c>
      <c r="J51" s="137"/>
      <c r="K51" s="136">
        <v>100</v>
      </c>
      <c r="L51" s="136">
        <v>0</v>
      </c>
      <c r="M51" s="136">
        <f>K51</f>
        <v>100</v>
      </c>
      <c r="N51" s="155">
        <f>K51*0.1</f>
        <v>10</v>
      </c>
      <c r="O51" s="136">
        <v>0</v>
      </c>
      <c r="P51" s="136"/>
      <c r="Q51" s="182"/>
    </row>
    <row r="52" spans="1:17" ht="96">
      <c r="A52" s="100"/>
      <c r="B52" s="347"/>
      <c r="C52" s="350"/>
      <c r="D52" s="350"/>
      <c r="E52" s="339"/>
      <c r="F52" s="339"/>
      <c r="G52" s="339"/>
      <c r="H52" s="161" t="s">
        <v>17</v>
      </c>
      <c r="I52" s="162" t="s">
        <v>18</v>
      </c>
      <c r="J52" s="163"/>
      <c r="K52" s="149">
        <v>0</v>
      </c>
      <c r="L52" s="149">
        <v>0</v>
      </c>
      <c r="M52" s="136">
        <f>K52</f>
        <v>0</v>
      </c>
      <c r="N52" s="155">
        <f>K52*0.1</f>
        <v>0</v>
      </c>
      <c r="O52" s="136">
        <f>K52-M52-N52</f>
        <v>0</v>
      </c>
      <c r="P52" s="136"/>
      <c r="Q52" s="190"/>
    </row>
    <row r="53" spans="1:17" ht="15.75" customHeight="1">
      <c r="A53" s="100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</row>
    <row r="54" spans="1:17" ht="15.75" customHeight="1">
      <c r="A54" s="100"/>
      <c r="B54" s="181" t="s">
        <v>19</v>
      </c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00"/>
    </row>
    <row r="55" spans="1:17" ht="70.5" customHeight="1">
      <c r="A55" s="100"/>
      <c r="B55" s="320" t="s">
        <v>89</v>
      </c>
      <c r="C55" s="332" t="s">
        <v>8</v>
      </c>
      <c r="D55" s="333"/>
      <c r="E55" s="334"/>
      <c r="F55" s="335" t="s">
        <v>82</v>
      </c>
      <c r="G55" s="336"/>
      <c r="H55" s="332" t="s">
        <v>20</v>
      </c>
      <c r="I55" s="333"/>
      <c r="J55" s="333"/>
      <c r="K55" s="333"/>
      <c r="L55" s="333"/>
      <c r="M55" s="333"/>
      <c r="N55" s="333"/>
      <c r="O55" s="333"/>
      <c r="P55" s="334"/>
      <c r="Q55" s="320" t="s">
        <v>84</v>
      </c>
    </row>
    <row r="56" spans="1:17" ht="50.25" customHeight="1">
      <c r="A56" s="100"/>
      <c r="B56" s="321"/>
      <c r="C56" s="323" t="s">
        <v>164</v>
      </c>
      <c r="D56" s="323" t="s">
        <v>167</v>
      </c>
      <c r="E56" s="323" t="s">
        <v>173</v>
      </c>
      <c r="F56" s="323" t="s">
        <v>174</v>
      </c>
      <c r="G56" s="323" t="s">
        <v>10</v>
      </c>
      <c r="H56" s="320" t="s">
        <v>90</v>
      </c>
      <c r="I56" s="332" t="s">
        <v>99</v>
      </c>
      <c r="J56" s="334"/>
      <c r="K56" s="332" t="s">
        <v>83</v>
      </c>
      <c r="L56" s="333"/>
      <c r="M56" s="334"/>
      <c r="N56" s="320" t="s">
        <v>96</v>
      </c>
      <c r="O56" s="325" t="s">
        <v>106</v>
      </c>
      <c r="P56" s="327" t="s">
        <v>98</v>
      </c>
      <c r="Q56" s="321"/>
    </row>
    <row r="57" spans="1:17" ht="101.25" customHeight="1">
      <c r="A57" s="100"/>
      <c r="B57" s="322"/>
      <c r="C57" s="324"/>
      <c r="D57" s="324"/>
      <c r="E57" s="324"/>
      <c r="F57" s="324"/>
      <c r="G57" s="324"/>
      <c r="H57" s="322"/>
      <c r="I57" s="137" t="s">
        <v>92</v>
      </c>
      <c r="J57" s="137" t="s">
        <v>105</v>
      </c>
      <c r="K57" s="138" t="s">
        <v>93</v>
      </c>
      <c r="L57" s="138" t="s">
        <v>94</v>
      </c>
      <c r="M57" s="138" t="s">
        <v>95</v>
      </c>
      <c r="N57" s="322"/>
      <c r="O57" s="326"/>
      <c r="P57" s="328"/>
      <c r="Q57" s="322"/>
    </row>
    <row r="58" spans="1:17" ht="15.75">
      <c r="A58" s="100"/>
      <c r="B58" s="136">
        <v>1</v>
      </c>
      <c r="C58" s="183">
        <v>2</v>
      </c>
      <c r="D58" s="183">
        <v>3</v>
      </c>
      <c r="E58" s="184">
        <v>4</v>
      </c>
      <c r="F58" s="184">
        <v>5</v>
      </c>
      <c r="G58" s="184">
        <v>6</v>
      </c>
      <c r="H58" s="225">
        <v>7</v>
      </c>
      <c r="I58" s="165">
        <v>8</v>
      </c>
      <c r="J58" s="165">
        <v>9</v>
      </c>
      <c r="K58" s="165">
        <v>10</v>
      </c>
      <c r="L58" s="165">
        <v>11</v>
      </c>
      <c r="M58" s="165">
        <v>12</v>
      </c>
      <c r="N58" s="136">
        <v>13</v>
      </c>
      <c r="O58" s="136">
        <v>14</v>
      </c>
      <c r="P58" s="136">
        <v>15</v>
      </c>
      <c r="Q58" s="136">
        <v>16</v>
      </c>
    </row>
    <row r="59" spans="1:17" ht="60.75" customHeight="1">
      <c r="A59" s="100"/>
      <c r="B59" s="175" t="s">
        <v>61</v>
      </c>
      <c r="C59" s="191" t="s">
        <v>115</v>
      </c>
      <c r="D59" s="160" t="s">
        <v>159</v>
      </c>
      <c r="E59" s="171" t="s">
        <v>159</v>
      </c>
      <c r="F59" s="230" t="s">
        <v>70</v>
      </c>
      <c r="G59" s="171"/>
      <c r="H59" s="192" t="s">
        <v>21</v>
      </c>
      <c r="I59" s="173" t="s">
        <v>22</v>
      </c>
      <c r="J59" s="137">
        <v>792</v>
      </c>
      <c r="K59" s="174">
        <v>51</v>
      </c>
      <c r="L59" s="165">
        <v>0</v>
      </c>
      <c r="M59" s="174">
        <v>51</v>
      </c>
      <c r="N59" s="193">
        <f>K59*0.1</f>
        <v>5.1000000000000005</v>
      </c>
      <c r="O59" s="165">
        <v>0</v>
      </c>
      <c r="P59" s="165"/>
      <c r="Q59" s="165"/>
    </row>
    <row r="60" spans="1:33" ht="60">
      <c r="A60" s="100"/>
      <c r="B60" s="228" t="s">
        <v>62</v>
      </c>
      <c r="C60" s="147" t="s">
        <v>171</v>
      </c>
      <c r="D60" s="147" t="s">
        <v>32</v>
      </c>
      <c r="E60" s="165" t="s">
        <v>172</v>
      </c>
      <c r="F60" s="170" t="s">
        <v>70</v>
      </c>
      <c r="G60" s="160"/>
      <c r="H60" s="172" t="s">
        <v>21</v>
      </c>
      <c r="I60" s="173" t="s">
        <v>22</v>
      </c>
      <c r="J60" s="137"/>
      <c r="K60" s="149">
        <v>1</v>
      </c>
      <c r="L60" s="136">
        <v>0</v>
      </c>
      <c r="M60" s="149">
        <v>1</v>
      </c>
      <c r="N60" s="193">
        <f>K60*0.1</f>
        <v>0.1</v>
      </c>
      <c r="O60" s="136">
        <v>0</v>
      </c>
      <c r="P60" s="136"/>
      <c r="Q60" s="136"/>
      <c r="R60" s="195"/>
      <c r="S60" s="196"/>
      <c r="T60" s="196"/>
      <c r="U60" s="197"/>
      <c r="V60" s="197"/>
      <c r="W60" s="197"/>
      <c r="X60" s="198"/>
      <c r="Y60" s="199"/>
      <c r="Z60" s="134"/>
      <c r="AA60" s="201"/>
      <c r="AB60" s="201"/>
      <c r="AC60" s="201"/>
      <c r="AD60" s="201"/>
      <c r="AE60" s="201"/>
      <c r="AF60" s="201"/>
      <c r="AG60" s="135"/>
    </row>
    <row r="61" spans="1:17" ht="15.7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1:17" ht="15.75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231"/>
      <c r="O62" s="100"/>
      <c r="P62" s="100"/>
      <c r="Q62" s="100"/>
    </row>
    <row r="63" spans="1:17" ht="15.75">
      <c r="A63" s="100"/>
      <c r="B63" s="329" t="s">
        <v>109</v>
      </c>
      <c r="C63" s="329"/>
      <c r="D63" s="330" t="s">
        <v>140</v>
      </c>
      <c r="E63" s="330"/>
      <c r="F63" s="330"/>
      <c r="G63" s="330"/>
      <c r="H63" s="330"/>
      <c r="I63" s="330"/>
      <c r="J63" s="330"/>
      <c r="K63" s="100"/>
      <c r="L63" s="100" t="s">
        <v>141</v>
      </c>
      <c r="M63" s="100"/>
      <c r="N63" s="330" t="s">
        <v>142</v>
      </c>
      <c r="O63" s="330"/>
      <c r="P63" s="100"/>
      <c r="Q63" s="100"/>
    </row>
    <row r="64" spans="1:17" ht="15.75">
      <c r="A64" s="100"/>
      <c r="B64" s="222" t="str">
        <f>D4</f>
        <v>" 01 "  АПРЕЛЯ   2021г</v>
      </c>
      <c r="C64" s="221"/>
      <c r="D64" s="221"/>
      <c r="E64" s="223" t="s">
        <v>110</v>
      </c>
      <c r="F64" s="223"/>
      <c r="G64" s="223"/>
      <c r="H64" s="331"/>
      <c r="I64" s="331"/>
      <c r="J64" s="221"/>
      <c r="K64" s="100"/>
      <c r="L64" s="223" t="s">
        <v>24</v>
      </c>
      <c r="M64" s="100"/>
      <c r="N64" s="331" t="s">
        <v>112</v>
      </c>
      <c r="O64" s="331"/>
      <c r="P64" s="100"/>
      <c r="Q64" s="100"/>
    </row>
    <row r="65" spans="1:17" ht="15.75">
      <c r="A65" s="100"/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100"/>
    </row>
    <row r="66" spans="2:16" ht="15.7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</row>
    <row r="67" spans="2:16" ht="15.7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</row>
    <row r="68" spans="2:13" ht="15.7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2:16" ht="15.7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6"/>
      <c r="O69" s="6"/>
      <c r="P69" s="6"/>
    </row>
    <row r="70" spans="2:13" ht="15.7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2:16" ht="15.7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9"/>
      <c r="O71" s="29"/>
      <c r="P71" s="29"/>
    </row>
    <row r="72" spans="2:16" ht="83.25" customHeight="1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30"/>
      <c r="O72" s="30"/>
      <c r="P72" s="30"/>
    </row>
    <row r="73" spans="2:16" ht="61.5" customHeight="1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30"/>
      <c r="O73" s="30"/>
      <c r="P73" s="30"/>
    </row>
    <row r="74" spans="2:16" ht="15.7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1"/>
      <c r="O74" s="21"/>
      <c r="P74" s="21"/>
    </row>
    <row r="75" spans="2:16" ht="15.7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1"/>
      <c r="O75" s="21"/>
      <c r="P75" s="21"/>
    </row>
    <row r="76" spans="2:16" ht="15.7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1"/>
      <c r="O76" s="21"/>
      <c r="P76" s="21"/>
    </row>
    <row r="77" spans="2:16" ht="15.7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1"/>
      <c r="O77" s="21"/>
      <c r="P77" s="21"/>
    </row>
    <row r="78" spans="2:16" ht="15.7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1"/>
      <c r="O78" s="21"/>
      <c r="P78" s="21"/>
    </row>
    <row r="79" spans="2:16" ht="15.7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1"/>
      <c r="O79" s="21"/>
      <c r="P79" s="21"/>
    </row>
    <row r="80" spans="2:13" ht="15.7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2:13" ht="15.7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2:13" ht="15.7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2:13" ht="15.7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2:13" ht="15.75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2:13" ht="15.75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2:16" ht="15.75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9"/>
      <c r="O86" s="29"/>
      <c r="P86" s="29"/>
    </row>
    <row r="87" spans="2:16" ht="29.25" customHeight="1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9"/>
      <c r="O87" s="29"/>
      <c r="P87" s="29"/>
    </row>
    <row r="88" spans="2:16" ht="15.75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9"/>
      <c r="O88" s="29"/>
      <c r="P88" s="29"/>
    </row>
    <row r="89" spans="2:16" ht="15.75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1"/>
      <c r="O89" s="21"/>
      <c r="P89" s="21"/>
    </row>
    <row r="90" spans="2:16" ht="15.75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1"/>
      <c r="O90" s="21"/>
      <c r="P90" s="21"/>
    </row>
    <row r="91" spans="2:13" ht="15.75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</sheetData>
  <sheetProtection/>
  <mergeCells count="101">
    <mergeCell ref="C2:H2"/>
    <mergeCell ref="B6:E6"/>
    <mergeCell ref="G6:K6"/>
    <mergeCell ref="B7:G7"/>
    <mergeCell ref="H7:J7"/>
    <mergeCell ref="B8:D8"/>
    <mergeCell ref="G8:K8"/>
    <mergeCell ref="O20:O21"/>
    <mergeCell ref="L14:N14"/>
    <mergeCell ref="B17:Q17"/>
    <mergeCell ref="B19:B21"/>
    <mergeCell ref="C19:E19"/>
    <mergeCell ref="F19:G19"/>
    <mergeCell ref="H19:P19"/>
    <mergeCell ref="C20:C21"/>
    <mergeCell ref="P20:P21"/>
    <mergeCell ref="Q20:Q21"/>
    <mergeCell ref="E23:E27"/>
    <mergeCell ref="B24:B27"/>
    <mergeCell ref="C24:C27"/>
    <mergeCell ref="D24:D27"/>
    <mergeCell ref="G20:G21"/>
    <mergeCell ref="H20:H21"/>
    <mergeCell ref="F24:F27"/>
    <mergeCell ref="D20:D21"/>
    <mergeCell ref="E20:E21"/>
    <mergeCell ref="F20:F21"/>
    <mergeCell ref="I20:J20"/>
    <mergeCell ref="K20:M20"/>
    <mergeCell ref="N20:N21"/>
    <mergeCell ref="Q30:Q32"/>
    <mergeCell ref="C31:C32"/>
    <mergeCell ref="D31:D32"/>
    <mergeCell ref="E31:E32"/>
    <mergeCell ref="F31:F32"/>
    <mergeCell ref="G31:G32"/>
    <mergeCell ref="P31:P32"/>
    <mergeCell ref="B30:B32"/>
    <mergeCell ref="C30:E30"/>
    <mergeCell ref="F30:G30"/>
    <mergeCell ref="H30:P30"/>
    <mergeCell ref="C45:C46"/>
    <mergeCell ref="D45:D46"/>
    <mergeCell ref="H31:H32"/>
    <mergeCell ref="E34:E35"/>
    <mergeCell ref="I31:J31"/>
    <mergeCell ref="D37:F37"/>
    <mergeCell ref="K31:M31"/>
    <mergeCell ref="N31:N32"/>
    <mergeCell ref="O45:O46"/>
    <mergeCell ref="L39:N40"/>
    <mergeCell ref="O39:O40"/>
    <mergeCell ref="O31:O32"/>
    <mergeCell ref="K45:M45"/>
    <mergeCell ref="P39:P40"/>
    <mergeCell ref="B42:Q42"/>
    <mergeCell ref="B44:B46"/>
    <mergeCell ref="C44:E44"/>
    <mergeCell ref="F44:G44"/>
    <mergeCell ref="H44:P44"/>
    <mergeCell ref="Q45:Q46"/>
    <mergeCell ref="H45:H46"/>
    <mergeCell ref="E45:E46"/>
    <mergeCell ref="F45:F46"/>
    <mergeCell ref="B48:B49"/>
    <mergeCell ref="C48:C49"/>
    <mergeCell ref="D48:D49"/>
    <mergeCell ref="F48:F49"/>
    <mergeCell ref="G48:G49"/>
    <mergeCell ref="G45:G46"/>
    <mergeCell ref="E48:E49"/>
    <mergeCell ref="P56:P57"/>
    <mergeCell ref="I45:J45"/>
    <mergeCell ref="N45:N46"/>
    <mergeCell ref="B50:B52"/>
    <mergeCell ref="C50:C52"/>
    <mergeCell ref="D50:D52"/>
    <mergeCell ref="F50:F52"/>
    <mergeCell ref="G50:G52"/>
    <mergeCell ref="P45:P46"/>
    <mergeCell ref="E50:E52"/>
    <mergeCell ref="Q55:Q57"/>
    <mergeCell ref="C56:C57"/>
    <mergeCell ref="D56:D57"/>
    <mergeCell ref="E56:E57"/>
    <mergeCell ref="F56:F57"/>
    <mergeCell ref="G56:G57"/>
    <mergeCell ref="H56:H57"/>
    <mergeCell ref="C55:E55"/>
    <mergeCell ref="F55:G55"/>
    <mergeCell ref="H55:P55"/>
    <mergeCell ref="H64:I64"/>
    <mergeCell ref="N64:O64"/>
    <mergeCell ref="I56:J56"/>
    <mergeCell ref="K56:M56"/>
    <mergeCell ref="N56:N57"/>
    <mergeCell ref="B63:C63"/>
    <mergeCell ref="D63:J63"/>
    <mergeCell ref="N63:O63"/>
    <mergeCell ref="B55:B57"/>
    <mergeCell ref="O56:O57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2" r:id="rId1"/>
  <rowBreaks count="2" manualBreakCount="2">
    <brk id="28" max="16" man="1"/>
    <brk id="35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Q115"/>
  <sheetViews>
    <sheetView view="pageBreakPreview" zoomScale="80" zoomScaleSheetLayoutView="80" zoomScalePageLayoutView="0" workbookViewId="0" topLeftCell="A72">
      <selection activeCell="K74" sqref="K74"/>
    </sheetView>
  </sheetViews>
  <sheetFormatPr defaultColWidth="8.8515625" defaultRowHeight="12.75"/>
  <cols>
    <col min="1" max="1" width="8.8515625" style="1" customWidth="1"/>
    <col min="2" max="2" width="24.8515625" style="1" customWidth="1"/>
    <col min="3" max="3" width="19.57421875" style="1" customWidth="1"/>
    <col min="4" max="4" width="18.421875" style="1" customWidth="1"/>
    <col min="5" max="7" width="14.7109375" style="1" customWidth="1"/>
    <col min="8" max="8" width="23.00390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15.75">
      <c r="A2" s="100"/>
      <c r="B2" s="100"/>
      <c r="C2" s="352" t="str">
        <f>'свод школы'!C2:H2</f>
        <v>МОНИТОРИНГ О ВЫПОЛНЕНИИ МУНИЦИПАЛЬНОГО ЗАДАНИЯ №</v>
      </c>
      <c r="D2" s="352"/>
      <c r="E2" s="352"/>
      <c r="F2" s="352"/>
      <c r="G2" s="352"/>
      <c r="H2" s="364"/>
      <c r="I2" s="115">
        <v>28</v>
      </c>
      <c r="J2" s="100"/>
      <c r="K2" s="100"/>
      <c r="L2" s="100"/>
      <c r="M2" s="100"/>
      <c r="N2" s="100"/>
      <c r="O2" s="100"/>
      <c r="P2" s="100"/>
      <c r="Q2" s="100"/>
    </row>
    <row r="3" spans="1:17" ht="15.75">
      <c r="A3" s="100"/>
      <c r="B3" s="100"/>
      <c r="C3" s="100"/>
      <c r="D3" s="100" t="str">
        <f>'свод школы'!D3</f>
        <v>на 2021 год и плановый период 2022 и 2023 годов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15" t="s">
        <v>75</v>
      </c>
      <c r="P3" s="116"/>
      <c r="Q3" s="100"/>
    </row>
    <row r="4" spans="1:17" ht="31.5">
      <c r="A4" s="100"/>
      <c r="B4" s="100"/>
      <c r="C4" s="117" t="s">
        <v>0</v>
      </c>
      <c r="D4" s="118" t="str">
        <f>'свод школы'!D4</f>
        <v>" 01 "  АПРЕЛЯ   2021г</v>
      </c>
      <c r="E4" s="100"/>
      <c r="F4" s="100"/>
      <c r="G4" s="100"/>
      <c r="H4" s="100"/>
      <c r="I4" s="100"/>
      <c r="J4" s="100"/>
      <c r="K4" s="100"/>
      <c r="L4" s="100"/>
      <c r="M4" s="100"/>
      <c r="N4" s="119" t="s">
        <v>76</v>
      </c>
      <c r="O4" s="120" t="s">
        <v>85</v>
      </c>
      <c r="P4" s="116"/>
      <c r="Q4" s="100"/>
    </row>
    <row r="5" spans="1:17" ht="15.7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 t="s">
        <v>77</v>
      </c>
      <c r="O5" s="121">
        <f>'свод школы'!O5</f>
        <v>44287</v>
      </c>
      <c r="P5" s="122"/>
      <c r="Q5" s="100"/>
    </row>
    <row r="6" spans="1:17" ht="30.75" customHeight="1">
      <c r="A6" s="100"/>
      <c r="B6" s="365" t="s">
        <v>86</v>
      </c>
      <c r="C6" s="365"/>
      <c r="D6" s="365"/>
      <c r="E6" s="365"/>
      <c r="F6" s="124"/>
      <c r="G6" s="366" t="s">
        <v>114</v>
      </c>
      <c r="H6" s="366"/>
      <c r="I6" s="366"/>
      <c r="J6" s="366"/>
      <c r="K6" s="366"/>
      <c r="L6" s="100"/>
      <c r="M6" s="100"/>
      <c r="N6" s="119" t="s">
        <v>78</v>
      </c>
      <c r="O6" s="115"/>
      <c r="P6" s="116"/>
      <c r="Q6" s="100"/>
    </row>
    <row r="7" spans="1:17" ht="21" customHeight="1">
      <c r="A7" s="100"/>
      <c r="B7" s="365" t="s">
        <v>87</v>
      </c>
      <c r="C7" s="365"/>
      <c r="D7" s="365"/>
      <c r="E7" s="365"/>
      <c r="F7" s="365"/>
      <c r="G7" s="365"/>
      <c r="H7" s="365" t="s">
        <v>1</v>
      </c>
      <c r="I7" s="365"/>
      <c r="J7" s="365"/>
      <c r="K7" s="125"/>
      <c r="L7" s="100"/>
      <c r="M7" s="100"/>
      <c r="N7" s="100" t="s">
        <v>79</v>
      </c>
      <c r="O7" s="115"/>
      <c r="P7" s="116"/>
      <c r="Q7" s="100"/>
    </row>
    <row r="8" spans="1:17" ht="24" customHeight="1">
      <c r="A8" s="100"/>
      <c r="B8" s="367" t="s">
        <v>2</v>
      </c>
      <c r="C8" s="367"/>
      <c r="D8" s="367"/>
      <c r="E8" s="126"/>
      <c r="F8" s="126"/>
      <c r="G8" s="368" t="s">
        <v>25</v>
      </c>
      <c r="H8" s="368"/>
      <c r="I8" s="368"/>
      <c r="J8" s="368"/>
      <c r="K8" s="368"/>
      <c r="L8" s="127"/>
      <c r="M8" s="100"/>
      <c r="N8" s="100" t="s">
        <v>79</v>
      </c>
      <c r="O8" s="115"/>
      <c r="P8" s="116"/>
      <c r="Q8" s="100"/>
    </row>
    <row r="9" spans="1:17" ht="15.75">
      <c r="A9" s="100"/>
      <c r="B9" s="100" t="s">
        <v>3</v>
      </c>
      <c r="C9" s="100"/>
      <c r="D9" s="100" t="str">
        <f>'свод школы'!D9</f>
        <v>Квартальная</v>
      </c>
      <c r="E9" s="100"/>
      <c r="F9" s="100"/>
      <c r="G9" s="100"/>
      <c r="H9" s="100"/>
      <c r="I9" s="100"/>
      <c r="J9" s="100"/>
      <c r="K9" s="100"/>
      <c r="L9" s="100"/>
      <c r="M9" s="100"/>
      <c r="N9" s="100" t="s">
        <v>79</v>
      </c>
      <c r="O9" s="115"/>
      <c r="P9" s="116"/>
      <c r="Q9" s="100"/>
    </row>
    <row r="10" spans="1:17" ht="15.75">
      <c r="A10" s="100"/>
      <c r="B10" s="100"/>
      <c r="C10" s="100" t="s">
        <v>215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15"/>
      <c r="P10" s="116"/>
      <c r="Q10" s="100"/>
    </row>
    <row r="11" spans="1:17" ht="15.7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</row>
    <row r="12" spans="1:17" ht="15.75">
      <c r="A12" s="100"/>
      <c r="B12" s="114"/>
      <c r="C12" s="125" t="s">
        <v>4</v>
      </c>
      <c r="D12" s="100"/>
      <c r="E12" s="100"/>
      <c r="F12" s="100"/>
      <c r="G12" s="100"/>
      <c r="H12" s="100"/>
      <c r="I12" s="128"/>
      <c r="J12" s="100"/>
      <c r="K12" s="100"/>
      <c r="L12" s="100"/>
      <c r="M12" s="100"/>
      <c r="N12" s="100"/>
      <c r="O12" s="100"/>
      <c r="P12" s="100"/>
      <c r="Q12" s="100"/>
    </row>
    <row r="13" spans="1:17" ht="15.75">
      <c r="A13" s="100"/>
      <c r="B13" s="114"/>
      <c r="C13" s="117" t="s">
        <v>5</v>
      </c>
      <c r="D13" s="33">
        <v>1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1:17" ht="52.5" customHeight="1">
      <c r="A14" s="100"/>
      <c r="B14" s="129" t="s">
        <v>6</v>
      </c>
      <c r="C14" s="100"/>
      <c r="D14" s="100"/>
      <c r="E14" s="100"/>
      <c r="F14" s="100"/>
      <c r="G14" s="100"/>
      <c r="H14" s="100"/>
      <c r="I14" s="100"/>
      <c r="J14" s="100"/>
      <c r="K14" s="100"/>
      <c r="L14" s="362" t="s">
        <v>80</v>
      </c>
      <c r="M14" s="362"/>
      <c r="N14" s="363"/>
      <c r="O14" s="130" t="s">
        <v>158</v>
      </c>
      <c r="P14" s="131"/>
      <c r="Q14" s="131"/>
    </row>
    <row r="15" spans="1:17" ht="18" customHeight="1">
      <c r="A15" s="100"/>
      <c r="B15" s="34" t="s">
        <v>26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23"/>
      <c r="O15" s="132"/>
      <c r="P15" s="132"/>
      <c r="Q15" s="114"/>
    </row>
    <row r="16" spans="1:17" ht="15.75">
      <c r="A16" s="100"/>
      <c r="B16" s="125" t="s">
        <v>101</v>
      </c>
      <c r="C16" s="100"/>
      <c r="D16" s="100"/>
      <c r="E16" s="34" t="s">
        <v>27</v>
      </c>
      <c r="F16" s="34"/>
      <c r="G16" s="34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17" ht="15.75">
      <c r="A17" s="100"/>
      <c r="B17" s="351" t="s">
        <v>88</v>
      </c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</row>
    <row r="18" spans="1:17" ht="15.75">
      <c r="A18" s="100"/>
      <c r="B18" s="133" t="s">
        <v>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16"/>
    </row>
    <row r="19" spans="1:17" ht="66.75" customHeight="1">
      <c r="A19" s="100"/>
      <c r="B19" s="320" t="s">
        <v>89</v>
      </c>
      <c r="C19" s="332" t="s">
        <v>8</v>
      </c>
      <c r="D19" s="333"/>
      <c r="E19" s="334"/>
      <c r="F19" s="332" t="s">
        <v>82</v>
      </c>
      <c r="G19" s="334"/>
      <c r="H19" s="332" t="s">
        <v>9</v>
      </c>
      <c r="I19" s="333"/>
      <c r="J19" s="333"/>
      <c r="K19" s="333"/>
      <c r="L19" s="333"/>
      <c r="M19" s="333"/>
      <c r="N19" s="333"/>
      <c r="O19" s="333"/>
      <c r="P19" s="334"/>
      <c r="Q19" s="134"/>
    </row>
    <row r="20" spans="1:17" ht="36.75" customHeight="1">
      <c r="A20" s="100"/>
      <c r="B20" s="321"/>
      <c r="C20" s="323" t="s">
        <v>164</v>
      </c>
      <c r="D20" s="323" t="s">
        <v>173</v>
      </c>
      <c r="E20" s="323" t="s">
        <v>10</v>
      </c>
      <c r="F20" s="323" t="s">
        <v>174</v>
      </c>
      <c r="G20" s="323" t="s">
        <v>10</v>
      </c>
      <c r="H20" s="320" t="s">
        <v>90</v>
      </c>
      <c r="I20" s="332" t="s">
        <v>91</v>
      </c>
      <c r="J20" s="334"/>
      <c r="K20" s="332" t="s">
        <v>83</v>
      </c>
      <c r="L20" s="333"/>
      <c r="M20" s="334"/>
      <c r="N20" s="320" t="s">
        <v>96</v>
      </c>
      <c r="O20" s="325" t="s">
        <v>97</v>
      </c>
      <c r="P20" s="320" t="s">
        <v>98</v>
      </c>
      <c r="Q20" s="360"/>
    </row>
    <row r="21" spans="1:17" ht="102" customHeight="1">
      <c r="A21" s="100"/>
      <c r="B21" s="322"/>
      <c r="C21" s="324"/>
      <c r="D21" s="324"/>
      <c r="E21" s="324"/>
      <c r="F21" s="324"/>
      <c r="G21" s="324"/>
      <c r="H21" s="322"/>
      <c r="I21" s="137" t="s">
        <v>92</v>
      </c>
      <c r="J21" s="137" t="s">
        <v>81</v>
      </c>
      <c r="K21" s="138" t="s">
        <v>93</v>
      </c>
      <c r="L21" s="138" t="s">
        <v>94</v>
      </c>
      <c r="M21" s="138" t="s">
        <v>95</v>
      </c>
      <c r="N21" s="322"/>
      <c r="O21" s="326"/>
      <c r="P21" s="322"/>
      <c r="Q21" s="360"/>
    </row>
    <row r="22" spans="1:17" ht="26.25" customHeight="1">
      <c r="A22" s="100"/>
      <c r="B22" s="139">
        <v>1</v>
      </c>
      <c r="C22" s="140">
        <v>2</v>
      </c>
      <c r="D22" s="140">
        <v>3</v>
      </c>
      <c r="E22" s="141">
        <v>4</v>
      </c>
      <c r="F22" s="141">
        <v>5</v>
      </c>
      <c r="G22" s="141">
        <v>6</v>
      </c>
      <c r="H22" s="139">
        <v>7</v>
      </c>
      <c r="I22" s="142">
        <v>8</v>
      </c>
      <c r="J22" s="142">
        <v>9</v>
      </c>
      <c r="K22" s="142">
        <v>10</v>
      </c>
      <c r="L22" s="142">
        <v>11</v>
      </c>
      <c r="M22" s="142">
        <v>12</v>
      </c>
      <c r="N22" s="139">
        <v>13</v>
      </c>
      <c r="O22" s="139">
        <v>14</v>
      </c>
      <c r="P22" s="139">
        <v>15</v>
      </c>
      <c r="Q22" s="135"/>
    </row>
    <row r="23" spans="1:17" ht="66" customHeight="1">
      <c r="A23" s="100"/>
      <c r="B23" s="341" t="s">
        <v>65</v>
      </c>
      <c r="C23" s="369" t="s">
        <v>115</v>
      </c>
      <c r="D23" s="320" t="s">
        <v>172</v>
      </c>
      <c r="E23" s="374"/>
      <c r="F23" s="374" t="s">
        <v>58</v>
      </c>
      <c r="G23" s="146"/>
      <c r="H23" s="147" t="s">
        <v>12</v>
      </c>
      <c r="I23" s="148" t="s">
        <v>13</v>
      </c>
      <c r="J23" s="137"/>
      <c r="K23" s="149">
        <v>100</v>
      </c>
      <c r="L23" s="136"/>
      <c r="M23" s="136">
        <f>K23</f>
        <v>100</v>
      </c>
      <c r="N23" s="136">
        <f>K23*0.1</f>
        <v>10</v>
      </c>
      <c r="O23" s="136">
        <v>0</v>
      </c>
      <c r="P23" s="136"/>
      <c r="Q23" s="135"/>
    </row>
    <row r="24" spans="1:17" ht="51.75" customHeight="1">
      <c r="A24" s="100"/>
      <c r="B24" s="361"/>
      <c r="C24" s="370"/>
      <c r="D24" s="321"/>
      <c r="E24" s="375"/>
      <c r="F24" s="375"/>
      <c r="G24" s="153"/>
      <c r="H24" s="147" t="s">
        <v>15</v>
      </c>
      <c r="I24" s="148" t="s">
        <v>13</v>
      </c>
      <c r="J24" s="137"/>
      <c r="K24" s="154">
        <v>25</v>
      </c>
      <c r="L24" s="235"/>
      <c r="M24" s="155">
        <f>K24</f>
        <v>25</v>
      </c>
      <c r="N24" s="155">
        <f>K24*0.1</f>
        <v>2.5</v>
      </c>
      <c r="O24" s="136">
        <v>0</v>
      </c>
      <c r="P24" s="136"/>
      <c r="Q24" s="135"/>
    </row>
    <row r="25" spans="1:17" ht="30" customHeight="1">
      <c r="A25" s="100"/>
      <c r="B25" s="361"/>
      <c r="C25" s="370"/>
      <c r="D25" s="321"/>
      <c r="E25" s="375"/>
      <c r="F25" s="375"/>
      <c r="G25" s="153"/>
      <c r="H25" s="147" t="s">
        <v>16</v>
      </c>
      <c r="I25" s="148" t="s">
        <v>13</v>
      </c>
      <c r="J25" s="137"/>
      <c r="K25" s="149">
        <v>80</v>
      </c>
      <c r="L25" s="136"/>
      <c r="M25" s="136">
        <f>K25</f>
        <v>80</v>
      </c>
      <c r="N25" s="155">
        <f>K25*0.1</f>
        <v>8</v>
      </c>
      <c r="O25" s="136">
        <v>0</v>
      </c>
      <c r="P25" s="136"/>
      <c r="Q25" s="135"/>
    </row>
    <row r="26" spans="1:17" ht="60.75" customHeight="1">
      <c r="A26" s="100"/>
      <c r="B26" s="361"/>
      <c r="C26" s="370"/>
      <c r="D26" s="321"/>
      <c r="E26" s="375"/>
      <c r="F26" s="375"/>
      <c r="G26" s="153"/>
      <c r="H26" s="147" t="s">
        <v>41</v>
      </c>
      <c r="I26" s="148" t="s">
        <v>13</v>
      </c>
      <c r="J26" s="137"/>
      <c r="K26" s="154">
        <v>100</v>
      </c>
      <c r="L26" s="235"/>
      <c r="M26" s="155">
        <f>K26</f>
        <v>100</v>
      </c>
      <c r="N26" s="155">
        <f>K26*0.1</f>
        <v>10</v>
      </c>
      <c r="O26" s="136">
        <v>0</v>
      </c>
      <c r="P26" s="136"/>
      <c r="Q26" s="135"/>
    </row>
    <row r="27" spans="1:17" ht="79.5" customHeight="1">
      <c r="A27" s="100"/>
      <c r="B27" s="342"/>
      <c r="C27" s="371"/>
      <c r="D27" s="322"/>
      <c r="E27" s="376"/>
      <c r="F27" s="376"/>
      <c r="G27" s="160"/>
      <c r="H27" s="161" t="s">
        <v>17</v>
      </c>
      <c r="I27" s="162" t="s">
        <v>18</v>
      </c>
      <c r="J27" s="163"/>
      <c r="K27" s="149">
        <v>0</v>
      </c>
      <c r="L27" s="149"/>
      <c r="M27" s="136">
        <f>K27</f>
        <v>0</v>
      </c>
      <c r="N27" s="155">
        <f>K27*0.1</f>
        <v>0</v>
      </c>
      <c r="O27" s="136">
        <f>K27-M27-N27</f>
        <v>0</v>
      </c>
      <c r="P27" s="136"/>
      <c r="Q27" s="116"/>
    </row>
    <row r="28" spans="1:17" ht="15.75">
      <c r="A28" s="100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</row>
    <row r="29" spans="1:17" ht="15.75">
      <c r="A29" s="100"/>
      <c r="B29" s="133" t="s">
        <v>19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00"/>
    </row>
    <row r="30" spans="1:17" ht="80.25" customHeight="1">
      <c r="A30" s="100"/>
      <c r="B30" s="320" t="s">
        <v>89</v>
      </c>
      <c r="C30" s="332" t="s">
        <v>8</v>
      </c>
      <c r="D30" s="333"/>
      <c r="E30" s="334"/>
      <c r="F30" s="332" t="s">
        <v>82</v>
      </c>
      <c r="G30" s="334"/>
      <c r="H30" s="332" t="s">
        <v>20</v>
      </c>
      <c r="I30" s="333"/>
      <c r="J30" s="333"/>
      <c r="K30" s="333"/>
      <c r="L30" s="333"/>
      <c r="M30" s="333"/>
      <c r="N30" s="333"/>
      <c r="O30" s="333"/>
      <c r="P30" s="333"/>
      <c r="Q30" s="320" t="s">
        <v>84</v>
      </c>
    </row>
    <row r="31" spans="1:17" ht="35.25" customHeight="1">
      <c r="A31" s="100"/>
      <c r="B31" s="321"/>
      <c r="C31" s="323" t="s">
        <v>164</v>
      </c>
      <c r="D31" s="323" t="s">
        <v>173</v>
      </c>
      <c r="E31" s="323" t="s">
        <v>10</v>
      </c>
      <c r="F31" s="323" t="s">
        <v>174</v>
      </c>
      <c r="G31" s="323" t="s">
        <v>10</v>
      </c>
      <c r="H31" s="320" t="s">
        <v>90</v>
      </c>
      <c r="I31" s="332" t="s">
        <v>99</v>
      </c>
      <c r="J31" s="334"/>
      <c r="K31" s="358" t="s">
        <v>83</v>
      </c>
      <c r="L31" s="358"/>
      <c r="M31" s="358"/>
      <c r="N31" s="358" t="s">
        <v>96</v>
      </c>
      <c r="O31" s="359" t="s">
        <v>97</v>
      </c>
      <c r="P31" s="332" t="s">
        <v>98</v>
      </c>
      <c r="Q31" s="321"/>
    </row>
    <row r="32" spans="1:17" ht="111" customHeight="1">
      <c r="A32" s="100"/>
      <c r="B32" s="322"/>
      <c r="C32" s="324"/>
      <c r="D32" s="324"/>
      <c r="E32" s="324"/>
      <c r="F32" s="324"/>
      <c r="G32" s="324"/>
      <c r="H32" s="322"/>
      <c r="I32" s="137" t="s">
        <v>92</v>
      </c>
      <c r="J32" s="137" t="s">
        <v>81</v>
      </c>
      <c r="K32" s="137" t="s">
        <v>93</v>
      </c>
      <c r="L32" s="137" t="s">
        <v>94</v>
      </c>
      <c r="M32" s="137" t="s">
        <v>95</v>
      </c>
      <c r="N32" s="358"/>
      <c r="O32" s="359"/>
      <c r="P32" s="332"/>
      <c r="Q32" s="322"/>
    </row>
    <row r="33" spans="1:17" ht="22.5" customHeight="1">
      <c r="A33" s="100"/>
      <c r="B33" s="166">
        <v>1</v>
      </c>
      <c r="C33" s="140">
        <v>2</v>
      </c>
      <c r="D33" s="140">
        <v>3</v>
      </c>
      <c r="E33" s="141">
        <v>4</v>
      </c>
      <c r="F33" s="141">
        <v>5</v>
      </c>
      <c r="G33" s="141">
        <v>6</v>
      </c>
      <c r="H33" s="139">
        <v>7</v>
      </c>
      <c r="I33" s="142">
        <v>8</v>
      </c>
      <c r="J33" s="142">
        <v>9</v>
      </c>
      <c r="K33" s="142">
        <v>10</v>
      </c>
      <c r="L33" s="142">
        <v>11</v>
      </c>
      <c r="M33" s="142">
        <v>12</v>
      </c>
      <c r="N33" s="139">
        <v>13</v>
      </c>
      <c r="O33" s="139">
        <v>14</v>
      </c>
      <c r="P33" s="139">
        <v>15</v>
      </c>
      <c r="Q33" s="139">
        <v>16</v>
      </c>
    </row>
    <row r="34" spans="1:17" ht="71.25" customHeight="1">
      <c r="A34" s="100"/>
      <c r="B34" s="341" t="s">
        <v>65</v>
      </c>
      <c r="C34" s="369" t="s">
        <v>11</v>
      </c>
      <c r="D34" s="369" t="s">
        <v>34</v>
      </c>
      <c r="E34" s="374"/>
      <c r="F34" s="374" t="s">
        <v>70</v>
      </c>
      <c r="G34" s="337"/>
      <c r="H34" s="388" t="s">
        <v>21</v>
      </c>
      <c r="I34" s="394" t="s">
        <v>22</v>
      </c>
      <c r="J34" s="396">
        <v>792</v>
      </c>
      <c r="K34" s="388">
        <v>61</v>
      </c>
      <c r="L34" s="388"/>
      <c r="M34" s="390">
        <v>61</v>
      </c>
      <c r="N34" s="392">
        <f>K34*0.1</f>
        <v>6.1000000000000005</v>
      </c>
      <c r="O34" s="388">
        <v>0</v>
      </c>
      <c r="P34" s="388"/>
      <c r="Q34" s="320"/>
    </row>
    <row r="35" spans="1:17" ht="1.5" customHeight="1">
      <c r="A35" s="100"/>
      <c r="B35" s="342"/>
      <c r="C35" s="371"/>
      <c r="D35" s="371"/>
      <c r="E35" s="376"/>
      <c r="F35" s="376"/>
      <c r="G35" s="339"/>
      <c r="H35" s="389"/>
      <c r="I35" s="395"/>
      <c r="J35" s="397"/>
      <c r="K35" s="389"/>
      <c r="L35" s="389"/>
      <c r="M35" s="391"/>
      <c r="N35" s="393"/>
      <c r="O35" s="389"/>
      <c r="P35" s="389"/>
      <c r="Q35" s="322"/>
    </row>
    <row r="36" spans="1:17" ht="15.75">
      <c r="A36" s="116"/>
      <c r="B36" s="178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1:17" ht="15.75">
      <c r="A37" s="116"/>
      <c r="B37" s="179"/>
      <c r="C37" s="100"/>
      <c r="D37" s="352"/>
      <c r="E37" s="352"/>
      <c r="F37" s="352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1:17" ht="15.75">
      <c r="A38" s="116"/>
      <c r="B38" s="179"/>
      <c r="C38" s="117" t="s">
        <v>5</v>
      </c>
      <c r="D38" s="53">
        <v>2</v>
      </c>
      <c r="E38" s="100"/>
      <c r="F38" s="100"/>
      <c r="G38" s="100"/>
      <c r="H38" s="100"/>
      <c r="I38" s="100"/>
      <c r="J38" s="100"/>
      <c r="K38" s="100"/>
      <c r="L38" s="100"/>
      <c r="M38" s="116"/>
      <c r="N38" s="116"/>
      <c r="O38" s="100"/>
      <c r="P38" s="100"/>
      <c r="Q38" s="116"/>
    </row>
    <row r="39" spans="1:17" ht="28.5" customHeight="1">
      <c r="A39" s="100"/>
      <c r="B39" s="129" t="s">
        <v>100</v>
      </c>
      <c r="C39" s="100"/>
      <c r="D39" s="100"/>
      <c r="E39" s="100"/>
      <c r="F39" s="100"/>
      <c r="G39" s="100"/>
      <c r="H39" s="100"/>
      <c r="I39" s="100"/>
      <c r="J39" s="100"/>
      <c r="K39" s="100"/>
      <c r="L39" s="353" t="s">
        <v>80</v>
      </c>
      <c r="M39" s="353"/>
      <c r="N39" s="354"/>
      <c r="O39" s="355" t="s">
        <v>68</v>
      </c>
      <c r="P39" s="357"/>
      <c r="Q39" s="131"/>
    </row>
    <row r="40" spans="1:17" ht="15.75" customHeight="1">
      <c r="A40" s="100"/>
      <c r="B40" s="51" t="s">
        <v>35</v>
      </c>
      <c r="C40" s="100"/>
      <c r="D40" s="100"/>
      <c r="E40" s="100"/>
      <c r="F40" s="100"/>
      <c r="G40" s="100"/>
      <c r="H40" s="100"/>
      <c r="I40" s="100"/>
      <c r="J40" s="100"/>
      <c r="K40" s="100"/>
      <c r="L40" s="353"/>
      <c r="M40" s="353"/>
      <c r="N40" s="354"/>
      <c r="O40" s="356"/>
      <c r="P40" s="357"/>
      <c r="Q40" s="180"/>
    </row>
    <row r="41" spans="1:17" ht="15.75">
      <c r="A41" s="100"/>
      <c r="B41" s="125" t="s">
        <v>101</v>
      </c>
      <c r="C41" s="100"/>
      <c r="D41" s="100"/>
      <c r="E41" s="34" t="s">
        <v>27</v>
      </c>
      <c r="F41" s="34"/>
      <c r="G41" s="34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1:17" ht="20.25" customHeight="1">
      <c r="A42" s="100"/>
      <c r="B42" s="351" t="s">
        <v>88</v>
      </c>
      <c r="C42" s="351"/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</row>
    <row r="43" spans="1:17" ht="24" customHeight="1">
      <c r="A43" s="100"/>
      <c r="B43" s="181" t="s">
        <v>102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16"/>
    </row>
    <row r="44" spans="1:17" ht="67.5" customHeight="1">
      <c r="A44" s="100"/>
      <c r="B44" s="320" t="s">
        <v>89</v>
      </c>
      <c r="C44" s="332" t="s">
        <v>8</v>
      </c>
      <c r="D44" s="333"/>
      <c r="E44" s="334"/>
      <c r="F44" s="335" t="s">
        <v>82</v>
      </c>
      <c r="G44" s="336"/>
      <c r="H44" s="332" t="s">
        <v>9</v>
      </c>
      <c r="I44" s="333"/>
      <c r="J44" s="333"/>
      <c r="K44" s="333"/>
      <c r="L44" s="333"/>
      <c r="M44" s="333"/>
      <c r="N44" s="333"/>
      <c r="O44" s="333"/>
      <c r="P44" s="334"/>
      <c r="Q44" s="134"/>
    </row>
    <row r="45" spans="1:17" ht="33.75" customHeight="1">
      <c r="A45" s="100"/>
      <c r="B45" s="321"/>
      <c r="C45" s="323" t="s">
        <v>164</v>
      </c>
      <c r="D45" s="323" t="s">
        <v>167</v>
      </c>
      <c r="E45" s="323" t="s">
        <v>173</v>
      </c>
      <c r="F45" s="323" t="s">
        <v>174</v>
      </c>
      <c r="G45" s="323" t="s">
        <v>10</v>
      </c>
      <c r="H45" s="320" t="s">
        <v>90</v>
      </c>
      <c r="I45" s="332" t="s">
        <v>99</v>
      </c>
      <c r="J45" s="334"/>
      <c r="K45" s="332" t="s">
        <v>83</v>
      </c>
      <c r="L45" s="333"/>
      <c r="M45" s="334"/>
      <c r="N45" s="320" t="s">
        <v>96</v>
      </c>
      <c r="O45" s="325" t="s">
        <v>104</v>
      </c>
      <c r="P45" s="320" t="s">
        <v>98</v>
      </c>
      <c r="Q45" s="340"/>
    </row>
    <row r="46" spans="1:17" ht="94.5">
      <c r="A46" s="100"/>
      <c r="B46" s="322"/>
      <c r="C46" s="324"/>
      <c r="D46" s="324"/>
      <c r="E46" s="324"/>
      <c r="F46" s="324"/>
      <c r="G46" s="324"/>
      <c r="H46" s="322"/>
      <c r="I46" s="137" t="s">
        <v>92</v>
      </c>
      <c r="J46" s="137" t="s">
        <v>81</v>
      </c>
      <c r="K46" s="138" t="s">
        <v>93</v>
      </c>
      <c r="L46" s="138" t="s">
        <v>94</v>
      </c>
      <c r="M46" s="138" t="s">
        <v>95</v>
      </c>
      <c r="N46" s="322"/>
      <c r="O46" s="326"/>
      <c r="P46" s="322"/>
      <c r="Q46" s="340"/>
    </row>
    <row r="47" spans="1:17" ht="15.75">
      <c r="A47" s="100"/>
      <c r="B47" s="139">
        <v>1</v>
      </c>
      <c r="C47" s="140">
        <v>2</v>
      </c>
      <c r="D47" s="140">
        <v>3</v>
      </c>
      <c r="E47" s="141">
        <v>4</v>
      </c>
      <c r="F47" s="141">
        <v>5</v>
      </c>
      <c r="G47" s="141">
        <v>6</v>
      </c>
      <c r="H47" s="139">
        <v>7</v>
      </c>
      <c r="I47" s="142">
        <v>8</v>
      </c>
      <c r="J47" s="142">
        <v>9</v>
      </c>
      <c r="K47" s="142">
        <v>10</v>
      </c>
      <c r="L47" s="142">
        <v>11</v>
      </c>
      <c r="M47" s="142">
        <v>12</v>
      </c>
      <c r="N47" s="139">
        <v>13</v>
      </c>
      <c r="O47" s="139">
        <v>14</v>
      </c>
      <c r="P47" s="139">
        <v>15</v>
      </c>
      <c r="Q47" s="182"/>
    </row>
    <row r="48" spans="1:17" ht="30" customHeight="1">
      <c r="A48" s="100"/>
      <c r="B48" s="341" t="s">
        <v>61</v>
      </c>
      <c r="C48" s="369" t="s">
        <v>115</v>
      </c>
      <c r="D48" s="337" t="s">
        <v>30</v>
      </c>
      <c r="E48" s="374"/>
      <c r="F48" s="337" t="s">
        <v>70</v>
      </c>
      <c r="G48" s="337"/>
      <c r="H48" s="147" t="s">
        <v>12</v>
      </c>
      <c r="I48" s="148" t="s">
        <v>13</v>
      </c>
      <c r="J48" s="137"/>
      <c r="K48" s="149">
        <v>100</v>
      </c>
      <c r="L48" s="136"/>
      <c r="M48" s="136">
        <f>K48</f>
        <v>100</v>
      </c>
      <c r="N48" s="136">
        <f>K48*0.1</f>
        <v>10</v>
      </c>
      <c r="O48" s="136">
        <v>0</v>
      </c>
      <c r="P48" s="136"/>
      <c r="Q48" s="182"/>
    </row>
    <row r="49" spans="1:17" ht="54.75" customHeight="1">
      <c r="A49" s="100"/>
      <c r="B49" s="361"/>
      <c r="C49" s="370"/>
      <c r="D49" s="338"/>
      <c r="E49" s="375"/>
      <c r="F49" s="338"/>
      <c r="G49" s="338"/>
      <c r="H49" s="147" t="s">
        <v>15</v>
      </c>
      <c r="I49" s="148" t="s">
        <v>13</v>
      </c>
      <c r="J49" s="137"/>
      <c r="K49" s="154">
        <v>25</v>
      </c>
      <c r="L49" s="235"/>
      <c r="M49" s="154">
        <f>K49</f>
        <v>25</v>
      </c>
      <c r="N49" s="155">
        <f>K49*0.1</f>
        <v>2.5</v>
      </c>
      <c r="O49" s="136">
        <v>0</v>
      </c>
      <c r="P49" s="136"/>
      <c r="Q49" s="182"/>
    </row>
    <row r="50" spans="1:17" ht="36">
      <c r="A50" s="100"/>
      <c r="B50" s="361"/>
      <c r="C50" s="370"/>
      <c r="D50" s="338"/>
      <c r="E50" s="375"/>
      <c r="F50" s="338"/>
      <c r="G50" s="338"/>
      <c r="H50" s="147" t="s">
        <v>16</v>
      </c>
      <c r="I50" s="148" t="s">
        <v>13</v>
      </c>
      <c r="J50" s="137"/>
      <c r="K50" s="154">
        <v>80</v>
      </c>
      <c r="L50" s="235"/>
      <c r="M50" s="155">
        <f>K50</f>
        <v>80</v>
      </c>
      <c r="N50" s="155">
        <f>K50*0.1</f>
        <v>8</v>
      </c>
      <c r="O50" s="136">
        <v>0</v>
      </c>
      <c r="P50" s="136"/>
      <c r="Q50" s="182"/>
    </row>
    <row r="51" spans="1:17" ht="60">
      <c r="A51" s="100"/>
      <c r="B51" s="361"/>
      <c r="C51" s="370"/>
      <c r="D51" s="338"/>
      <c r="E51" s="375"/>
      <c r="F51" s="338"/>
      <c r="G51" s="338"/>
      <c r="H51" s="147" t="s">
        <v>41</v>
      </c>
      <c r="I51" s="148" t="s">
        <v>13</v>
      </c>
      <c r="J51" s="137"/>
      <c r="K51" s="149">
        <v>100</v>
      </c>
      <c r="L51" s="136"/>
      <c r="M51" s="136">
        <f>K51</f>
        <v>100</v>
      </c>
      <c r="N51" s="155">
        <f>K51*0.1</f>
        <v>10</v>
      </c>
      <c r="O51" s="136">
        <v>0</v>
      </c>
      <c r="P51" s="136"/>
      <c r="Q51" s="182"/>
    </row>
    <row r="52" spans="1:17" ht="96">
      <c r="A52" s="100"/>
      <c r="B52" s="342"/>
      <c r="C52" s="371"/>
      <c r="D52" s="339"/>
      <c r="E52" s="376"/>
      <c r="F52" s="339"/>
      <c r="G52" s="339"/>
      <c r="H52" s="161" t="s">
        <v>17</v>
      </c>
      <c r="I52" s="162" t="s">
        <v>18</v>
      </c>
      <c r="J52" s="163"/>
      <c r="K52" s="149">
        <v>0</v>
      </c>
      <c r="L52" s="149"/>
      <c r="M52" s="136">
        <f>K52</f>
        <v>0</v>
      </c>
      <c r="N52" s="155">
        <f>K52*0.1</f>
        <v>0</v>
      </c>
      <c r="O52" s="136">
        <f>K52-M52-N52</f>
        <v>0</v>
      </c>
      <c r="P52" s="136"/>
      <c r="Q52" s="190"/>
    </row>
    <row r="53" spans="1:17" ht="15.75" customHeight="1">
      <c r="A53" s="100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</row>
    <row r="54" spans="1:17" ht="15.75" customHeight="1">
      <c r="A54" s="100"/>
      <c r="B54" s="181" t="s">
        <v>19</v>
      </c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00"/>
    </row>
    <row r="55" spans="1:17" ht="70.5" customHeight="1">
      <c r="A55" s="100"/>
      <c r="B55" s="320" t="s">
        <v>89</v>
      </c>
      <c r="C55" s="332" t="s">
        <v>8</v>
      </c>
      <c r="D55" s="333"/>
      <c r="E55" s="334"/>
      <c r="F55" s="335" t="s">
        <v>82</v>
      </c>
      <c r="G55" s="336"/>
      <c r="H55" s="332" t="s">
        <v>20</v>
      </c>
      <c r="I55" s="333"/>
      <c r="J55" s="333"/>
      <c r="K55" s="333"/>
      <c r="L55" s="333"/>
      <c r="M55" s="333"/>
      <c r="N55" s="333"/>
      <c r="O55" s="333"/>
      <c r="P55" s="334"/>
      <c r="Q55" s="320" t="s">
        <v>84</v>
      </c>
    </row>
    <row r="56" spans="1:17" ht="50.25" customHeight="1">
      <c r="A56" s="100"/>
      <c r="B56" s="321"/>
      <c r="C56" s="323" t="s">
        <v>164</v>
      </c>
      <c r="D56" s="323" t="s">
        <v>167</v>
      </c>
      <c r="E56" s="323" t="s">
        <v>173</v>
      </c>
      <c r="F56" s="323" t="s">
        <v>174</v>
      </c>
      <c r="G56" s="323" t="s">
        <v>10</v>
      </c>
      <c r="H56" s="320" t="s">
        <v>90</v>
      </c>
      <c r="I56" s="332" t="s">
        <v>99</v>
      </c>
      <c r="J56" s="334"/>
      <c r="K56" s="332" t="s">
        <v>83</v>
      </c>
      <c r="L56" s="333"/>
      <c r="M56" s="334"/>
      <c r="N56" s="320" t="s">
        <v>96</v>
      </c>
      <c r="O56" s="325" t="s">
        <v>106</v>
      </c>
      <c r="P56" s="327" t="s">
        <v>98</v>
      </c>
      <c r="Q56" s="321"/>
    </row>
    <row r="57" spans="1:17" ht="101.25" customHeight="1">
      <c r="A57" s="100"/>
      <c r="B57" s="322"/>
      <c r="C57" s="324"/>
      <c r="D57" s="324"/>
      <c r="E57" s="324"/>
      <c r="F57" s="324"/>
      <c r="G57" s="324"/>
      <c r="H57" s="322"/>
      <c r="I57" s="137" t="s">
        <v>92</v>
      </c>
      <c r="J57" s="137" t="s">
        <v>105</v>
      </c>
      <c r="K57" s="138" t="s">
        <v>93</v>
      </c>
      <c r="L57" s="138" t="s">
        <v>94</v>
      </c>
      <c r="M57" s="138" t="s">
        <v>95</v>
      </c>
      <c r="N57" s="322"/>
      <c r="O57" s="326"/>
      <c r="P57" s="328"/>
      <c r="Q57" s="322"/>
    </row>
    <row r="58" spans="1:17" ht="15.75">
      <c r="A58" s="100"/>
      <c r="B58" s="136">
        <v>1</v>
      </c>
      <c r="C58" s="183">
        <v>2</v>
      </c>
      <c r="D58" s="183">
        <v>3</v>
      </c>
      <c r="E58" s="184">
        <v>4</v>
      </c>
      <c r="F58" s="184">
        <v>5</v>
      </c>
      <c r="G58" s="184">
        <v>6</v>
      </c>
      <c r="H58" s="136">
        <v>7</v>
      </c>
      <c r="I58" s="165">
        <v>8</v>
      </c>
      <c r="J58" s="165">
        <v>9</v>
      </c>
      <c r="K58" s="165">
        <v>10</v>
      </c>
      <c r="L58" s="165">
        <v>11</v>
      </c>
      <c r="M58" s="165">
        <v>12</v>
      </c>
      <c r="N58" s="136">
        <v>13</v>
      </c>
      <c r="O58" s="136">
        <v>14</v>
      </c>
      <c r="P58" s="136">
        <v>15</v>
      </c>
      <c r="Q58" s="136">
        <v>16</v>
      </c>
    </row>
    <row r="59" spans="1:17" ht="36" customHeight="1">
      <c r="A59" s="100"/>
      <c r="B59" s="341" t="s">
        <v>61</v>
      </c>
      <c r="C59" s="369" t="s">
        <v>115</v>
      </c>
      <c r="D59" s="320" t="s">
        <v>159</v>
      </c>
      <c r="E59" s="320" t="s">
        <v>159</v>
      </c>
      <c r="F59" s="320" t="s">
        <v>70</v>
      </c>
      <c r="G59" s="146"/>
      <c r="H59" s="320" t="s">
        <v>21</v>
      </c>
      <c r="I59" s="386" t="s">
        <v>22</v>
      </c>
      <c r="J59" s="320"/>
      <c r="K59" s="320">
        <v>65</v>
      </c>
      <c r="L59" s="320"/>
      <c r="M59" s="382">
        <v>66</v>
      </c>
      <c r="N59" s="384">
        <f>K59*0.1</f>
        <v>6.5</v>
      </c>
      <c r="O59" s="320">
        <v>0</v>
      </c>
      <c r="P59" s="320"/>
      <c r="Q59" s="320"/>
    </row>
    <row r="60" spans="1:17" ht="31.5" customHeight="1">
      <c r="A60" s="100"/>
      <c r="B60" s="342"/>
      <c r="C60" s="371"/>
      <c r="D60" s="322"/>
      <c r="E60" s="322"/>
      <c r="F60" s="322"/>
      <c r="G60" s="160"/>
      <c r="H60" s="322"/>
      <c r="I60" s="387"/>
      <c r="J60" s="322"/>
      <c r="K60" s="322"/>
      <c r="L60" s="322"/>
      <c r="M60" s="383"/>
      <c r="N60" s="385"/>
      <c r="O60" s="322"/>
      <c r="P60" s="322"/>
      <c r="Q60" s="322"/>
    </row>
    <row r="61" spans="1:17" ht="15.75">
      <c r="A61" s="100"/>
      <c r="B61" s="195"/>
      <c r="C61" s="196"/>
      <c r="D61" s="196"/>
      <c r="E61" s="197"/>
      <c r="F61" s="197"/>
      <c r="G61" s="197"/>
      <c r="H61" s="198"/>
      <c r="I61" s="199"/>
      <c r="J61" s="134"/>
      <c r="K61" s="201"/>
      <c r="L61" s="201"/>
      <c r="M61" s="201"/>
      <c r="N61" s="201"/>
      <c r="O61" s="201"/>
      <c r="P61" s="201"/>
      <c r="Q61" s="135"/>
    </row>
    <row r="62" spans="1:17" ht="15.75">
      <c r="A62" s="100"/>
      <c r="B62" s="114"/>
      <c r="C62" s="117" t="s">
        <v>5</v>
      </c>
      <c r="D62" s="50">
        <v>3</v>
      </c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1:17" ht="15.75" customHeight="1">
      <c r="A63" s="100"/>
      <c r="B63" s="129" t="s">
        <v>6</v>
      </c>
      <c r="C63" s="100"/>
      <c r="D63" s="100"/>
      <c r="E63" s="100"/>
      <c r="F63" s="100"/>
      <c r="G63" s="100"/>
      <c r="H63" s="100"/>
      <c r="I63" s="100"/>
      <c r="J63" s="100"/>
      <c r="K63" s="100"/>
      <c r="L63" s="353" t="s">
        <v>80</v>
      </c>
      <c r="M63" s="353"/>
      <c r="N63" s="354"/>
      <c r="O63" s="355" t="s">
        <v>69</v>
      </c>
      <c r="P63" s="202"/>
      <c r="Q63" s="131"/>
    </row>
    <row r="64" spans="1:17" ht="15.75">
      <c r="A64" s="100"/>
      <c r="B64" s="47" t="s">
        <v>39</v>
      </c>
      <c r="C64" s="100"/>
      <c r="D64" s="100"/>
      <c r="E64" s="100"/>
      <c r="F64" s="100"/>
      <c r="G64" s="100"/>
      <c r="H64" s="100"/>
      <c r="I64" s="100"/>
      <c r="J64" s="100"/>
      <c r="K64" s="100"/>
      <c r="L64" s="353"/>
      <c r="M64" s="353"/>
      <c r="N64" s="354"/>
      <c r="O64" s="356"/>
      <c r="P64" s="202"/>
      <c r="Q64" s="114"/>
    </row>
    <row r="65" spans="1:17" ht="15.75">
      <c r="A65" s="100"/>
      <c r="B65" s="125" t="s">
        <v>101</v>
      </c>
      <c r="C65" s="100"/>
      <c r="D65" s="100"/>
      <c r="E65" s="47" t="s">
        <v>27</v>
      </c>
      <c r="F65" s="47"/>
      <c r="G65" s="47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1:17" ht="15.75">
      <c r="A66" s="100"/>
      <c r="B66" s="351" t="s">
        <v>88</v>
      </c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</row>
    <row r="67" spans="1:17" ht="15.75">
      <c r="A67" s="100"/>
      <c r="B67" s="203" t="s">
        <v>7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16"/>
    </row>
    <row r="68" spans="1:17" ht="63" customHeight="1">
      <c r="A68" s="100"/>
      <c r="B68" s="320" t="s">
        <v>89</v>
      </c>
      <c r="C68" s="332" t="s">
        <v>8</v>
      </c>
      <c r="D68" s="333"/>
      <c r="E68" s="334"/>
      <c r="F68" s="335" t="s">
        <v>107</v>
      </c>
      <c r="G68" s="336"/>
      <c r="H68" s="332" t="s">
        <v>9</v>
      </c>
      <c r="I68" s="333"/>
      <c r="J68" s="333"/>
      <c r="K68" s="333"/>
      <c r="L68" s="333"/>
      <c r="M68" s="333"/>
      <c r="N68" s="333"/>
      <c r="O68" s="333"/>
      <c r="P68" s="334"/>
      <c r="Q68" s="134"/>
    </row>
    <row r="69" spans="1:17" ht="35.25" customHeight="1">
      <c r="A69" s="100"/>
      <c r="B69" s="321"/>
      <c r="C69" s="323" t="s">
        <v>164</v>
      </c>
      <c r="D69" s="323" t="s">
        <v>167</v>
      </c>
      <c r="E69" s="323" t="s">
        <v>173</v>
      </c>
      <c r="F69" s="323" t="s">
        <v>174</v>
      </c>
      <c r="G69" s="323" t="s">
        <v>10</v>
      </c>
      <c r="H69" s="320" t="s">
        <v>90</v>
      </c>
      <c r="I69" s="332" t="s">
        <v>99</v>
      </c>
      <c r="J69" s="334"/>
      <c r="K69" s="332" t="s">
        <v>108</v>
      </c>
      <c r="L69" s="333"/>
      <c r="M69" s="334"/>
      <c r="N69" s="320" t="s">
        <v>96</v>
      </c>
      <c r="O69" s="325" t="s">
        <v>97</v>
      </c>
      <c r="P69" s="320" t="s">
        <v>98</v>
      </c>
      <c r="Q69" s="360"/>
    </row>
    <row r="70" spans="1:17" ht="109.5" customHeight="1">
      <c r="A70" s="100"/>
      <c r="B70" s="321"/>
      <c r="C70" s="324"/>
      <c r="D70" s="324"/>
      <c r="E70" s="324"/>
      <c r="F70" s="324"/>
      <c r="G70" s="378"/>
      <c r="H70" s="321"/>
      <c r="I70" s="138" t="s">
        <v>92</v>
      </c>
      <c r="J70" s="138" t="s">
        <v>81</v>
      </c>
      <c r="K70" s="204" t="s">
        <v>103</v>
      </c>
      <c r="L70" s="138" t="s">
        <v>94</v>
      </c>
      <c r="M70" s="204" t="s">
        <v>95</v>
      </c>
      <c r="N70" s="321"/>
      <c r="O70" s="377"/>
      <c r="P70" s="321"/>
      <c r="Q70" s="360"/>
    </row>
    <row r="71" spans="1:17" ht="16.5" customHeight="1">
      <c r="A71" s="100"/>
      <c r="B71" s="142">
        <v>1</v>
      </c>
      <c r="C71" s="205">
        <v>2</v>
      </c>
      <c r="D71" s="205">
        <v>3</v>
      </c>
      <c r="E71" s="205">
        <v>4</v>
      </c>
      <c r="F71" s="205">
        <v>5</v>
      </c>
      <c r="G71" s="205">
        <v>6</v>
      </c>
      <c r="H71" s="142">
        <v>7</v>
      </c>
      <c r="I71" s="142">
        <v>8</v>
      </c>
      <c r="J71" s="142">
        <v>9</v>
      </c>
      <c r="K71" s="142">
        <v>10</v>
      </c>
      <c r="L71" s="142">
        <v>11</v>
      </c>
      <c r="M71" s="142">
        <v>12</v>
      </c>
      <c r="N71" s="142">
        <v>13</v>
      </c>
      <c r="O71" s="142">
        <v>14</v>
      </c>
      <c r="P71" s="142">
        <v>15</v>
      </c>
      <c r="Q71" s="135"/>
    </row>
    <row r="72" spans="1:17" ht="31.5" customHeight="1">
      <c r="A72" s="100"/>
      <c r="B72" s="341" t="s">
        <v>63</v>
      </c>
      <c r="C72" s="369" t="s">
        <v>115</v>
      </c>
      <c r="D72" s="320" t="s">
        <v>159</v>
      </c>
      <c r="E72" s="377" t="s">
        <v>159</v>
      </c>
      <c r="F72" s="153" t="s">
        <v>70</v>
      </c>
      <c r="G72" s="153"/>
      <c r="H72" s="147" t="s">
        <v>12</v>
      </c>
      <c r="I72" s="206" t="s">
        <v>13</v>
      </c>
      <c r="J72" s="207"/>
      <c r="K72" s="149">
        <v>100</v>
      </c>
      <c r="L72" s="136"/>
      <c r="M72" s="136">
        <f>K72</f>
        <v>100</v>
      </c>
      <c r="N72" s="136">
        <f>K72*0.1</f>
        <v>10</v>
      </c>
      <c r="O72" s="136">
        <v>0</v>
      </c>
      <c r="P72" s="136"/>
      <c r="Q72" s="135"/>
    </row>
    <row r="73" spans="1:17" ht="47.25" customHeight="1">
      <c r="A73" s="100"/>
      <c r="B73" s="361"/>
      <c r="C73" s="370"/>
      <c r="D73" s="321"/>
      <c r="E73" s="377"/>
      <c r="F73" s="153"/>
      <c r="G73" s="153"/>
      <c r="H73" s="147" t="s">
        <v>15</v>
      </c>
      <c r="I73" s="148" t="s">
        <v>13</v>
      </c>
      <c r="J73" s="137"/>
      <c r="K73" s="154">
        <v>25</v>
      </c>
      <c r="L73" s="235"/>
      <c r="M73" s="155">
        <f>K73</f>
        <v>25</v>
      </c>
      <c r="N73" s="155">
        <f>K73*0.1</f>
        <v>2.5</v>
      </c>
      <c r="O73" s="136">
        <v>0</v>
      </c>
      <c r="P73" s="136"/>
      <c r="Q73" s="135"/>
    </row>
    <row r="74" spans="1:17" ht="30" customHeight="1">
      <c r="A74" s="100"/>
      <c r="B74" s="361"/>
      <c r="C74" s="370"/>
      <c r="D74" s="321"/>
      <c r="E74" s="377"/>
      <c r="F74" s="153"/>
      <c r="G74" s="153"/>
      <c r="H74" s="147" t="s">
        <v>16</v>
      </c>
      <c r="I74" s="148" t="s">
        <v>13</v>
      </c>
      <c r="J74" s="137"/>
      <c r="K74" s="154">
        <v>70</v>
      </c>
      <c r="L74" s="235"/>
      <c r="M74" s="155">
        <f>K74</f>
        <v>70</v>
      </c>
      <c r="N74" s="155">
        <f>K74*0.1</f>
        <v>7</v>
      </c>
      <c r="O74" s="136">
        <v>0</v>
      </c>
      <c r="P74" s="136"/>
      <c r="Q74" s="135"/>
    </row>
    <row r="75" spans="1:17" ht="63.75" customHeight="1">
      <c r="A75" s="100"/>
      <c r="B75" s="361"/>
      <c r="C75" s="370"/>
      <c r="D75" s="321"/>
      <c r="E75" s="377"/>
      <c r="F75" s="153"/>
      <c r="G75" s="153"/>
      <c r="H75" s="161" t="s">
        <v>71</v>
      </c>
      <c r="I75" s="162" t="s">
        <v>18</v>
      </c>
      <c r="J75" s="163"/>
      <c r="K75" s="149">
        <v>0</v>
      </c>
      <c r="L75" s="149"/>
      <c r="M75" s="136">
        <f>K75</f>
        <v>0</v>
      </c>
      <c r="N75" s="155">
        <f>K75*0.1</f>
        <v>0</v>
      </c>
      <c r="O75" s="136">
        <v>0</v>
      </c>
      <c r="P75" s="136"/>
      <c r="Q75" s="135"/>
    </row>
    <row r="76" spans="1:17" ht="60">
      <c r="A76" s="100"/>
      <c r="B76" s="342"/>
      <c r="C76" s="371"/>
      <c r="D76" s="322"/>
      <c r="E76" s="326"/>
      <c r="F76" s="160"/>
      <c r="G76" s="160"/>
      <c r="H76" s="161" t="s">
        <v>160</v>
      </c>
      <c r="I76" s="162" t="s">
        <v>18</v>
      </c>
      <c r="J76" s="163"/>
      <c r="K76" s="149">
        <v>100</v>
      </c>
      <c r="L76" s="149"/>
      <c r="M76" s="136">
        <f>K76</f>
        <v>100</v>
      </c>
      <c r="N76" s="155">
        <f>K76*0.1</f>
        <v>10</v>
      </c>
      <c r="O76" s="136">
        <v>0</v>
      </c>
      <c r="P76" s="136"/>
      <c r="Q76" s="116"/>
    </row>
    <row r="77" spans="1:17" ht="15.75">
      <c r="A77" s="100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</row>
    <row r="78" spans="1:17" ht="24" customHeight="1">
      <c r="A78" s="100"/>
      <c r="B78" s="203" t="s">
        <v>19</v>
      </c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00"/>
    </row>
    <row r="79" spans="1:17" ht="63.75" customHeight="1">
      <c r="A79" s="100"/>
      <c r="B79" s="320" t="s">
        <v>89</v>
      </c>
      <c r="C79" s="332" t="s">
        <v>8</v>
      </c>
      <c r="D79" s="333"/>
      <c r="E79" s="334"/>
      <c r="F79" s="335" t="s">
        <v>107</v>
      </c>
      <c r="G79" s="336"/>
      <c r="H79" s="332" t="s">
        <v>20</v>
      </c>
      <c r="I79" s="333"/>
      <c r="J79" s="333"/>
      <c r="K79" s="333"/>
      <c r="L79" s="333"/>
      <c r="M79" s="333"/>
      <c r="N79" s="333"/>
      <c r="O79" s="333"/>
      <c r="P79" s="333"/>
      <c r="Q79" s="320" t="s">
        <v>84</v>
      </c>
    </row>
    <row r="80" spans="1:17" ht="37.5" customHeight="1">
      <c r="A80" s="100"/>
      <c r="B80" s="321"/>
      <c r="C80" s="323" t="s">
        <v>164</v>
      </c>
      <c r="D80" s="323" t="s">
        <v>167</v>
      </c>
      <c r="E80" s="323" t="s">
        <v>173</v>
      </c>
      <c r="F80" s="323" t="s">
        <v>174</v>
      </c>
      <c r="G80" s="323" t="s">
        <v>10</v>
      </c>
      <c r="H80" s="320" t="s">
        <v>90</v>
      </c>
      <c r="I80" s="332" t="s">
        <v>99</v>
      </c>
      <c r="J80" s="334"/>
      <c r="K80" s="332" t="s">
        <v>108</v>
      </c>
      <c r="L80" s="333"/>
      <c r="M80" s="334"/>
      <c r="N80" s="320" t="s">
        <v>96</v>
      </c>
      <c r="O80" s="325" t="s">
        <v>97</v>
      </c>
      <c r="P80" s="327" t="s">
        <v>98</v>
      </c>
      <c r="Q80" s="321"/>
    </row>
    <row r="81" spans="1:17" ht="94.5">
      <c r="A81" s="100"/>
      <c r="B81" s="321"/>
      <c r="C81" s="324"/>
      <c r="D81" s="324"/>
      <c r="E81" s="324"/>
      <c r="F81" s="324"/>
      <c r="G81" s="378"/>
      <c r="H81" s="321"/>
      <c r="I81" s="138" t="s">
        <v>92</v>
      </c>
      <c r="J81" s="138" t="s">
        <v>81</v>
      </c>
      <c r="K81" s="204" t="s">
        <v>103</v>
      </c>
      <c r="L81" s="138" t="s">
        <v>94</v>
      </c>
      <c r="M81" s="204" t="s">
        <v>95</v>
      </c>
      <c r="N81" s="321"/>
      <c r="O81" s="377"/>
      <c r="P81" s="380"/>
      <c r="Q81" s="321"/>
    </row>
    <row r="82" spans="1:17" ht="15.75">
      <c r="A82" s="100"/>
      <c r="B82" s="142">
        <v>1</v>
      </c>
      <c r="C82" s="205">
        <v>2</v>
      </c>
      <c r="D82" s="205">
        <v>3</v>
      </c>
      <c r="E82" s="205">
        <v>4</v>
      </c>
      <c r="F82" s="205">
        <v>5</v>
      </c>
      <c r="G82" s="205">
        <v>6</v>
      </c>
      <c r="H82" s="142">
        <v>7</v>
      </c>
      <c r="I82" s="142">
        <v>8</v>
      </c>
      <c r="J82" s="142">
        <v>9</v>
      </c>
      <c r="K82" s="142">
        <v>10</v>
      </c>
      <c r="L82" s="142">
        <v>11</v>
      </c>
      <c r="M82" s="142">
        <v>12</v>
      </c>
      <c r="N82" s="142">
        <v>13</v>
      </c>
      <c r="O82" s="142">
        <v>14</v>
      </c>
      <c r="P82" s="142">
        <v>15</v>
      </c>
      <c r="Q82" s="142">
        <v>16</v>
      </c>
    </row>
    <row r="83" spans="1:17" ht="68.25" customHeight="1">
      <c r="A83" s="100"/>
      <c r="B83" s="341" t="s">
        <v>63</v>
      </c>
      <c r="C83" s="369" t="s">
        <v>115</v>
      </c>
      <c r="D83" s="320" t="s">
        <v>159</v>
      </c>
      <c r="E83" s="320" t="s">
        <v>159</v>
      </c>
      <c r="F83" s="146" t="s">
        <v>70</v>
      </c>
      <c r="G83" s="146"/>
      <c r="H83" s="320" t="s">
        <v>21</v>
      </c>
      <c r="I83" s="386" t="s">
        <v>22</v>
      </c>
      <c r="J83" s="320"/>
      <c r="K83" s="382">
        <v>8</v>
      </c>
      <c r="L83" s="320"/>
      <c r="M83" s="382">
        <v>8</v>
      </c>
      <c r="N83" s="384">
        <f>K83*0.1</f>
        <v>0.8</v>
      </c>
      <c r="O83" s="320">
        <v>0</v>
      </c>
      <c r="P83" s="320"/>
      <c r="Q83" s="320"/>
    </row>
    <row r="84" spans="1:17" ht="15.75">
      <c r="A84" s="100"/>
      <c r="B84" s="342"/>
      <c r="C84" s="371"/>
      <c r="D84" s="322"/>
      <c r="E84" s="322"/>
      <c r="F84" s="160"/>
      <c r="G84" s="160"/>
      <c r="H84" s="322"/>
      <c r="I84" s="387"/>
      <c r="J84" s="322"/>
      <c r="K84" s="383"/>
      <c r="L84" s="322"/>
      <c r="M84" s="383"/>
      <c r="N84" s="385"/>
      <c r="O84" s="322"/>
      <c r="P84" s="322"/>
      <c r="Q84" s="322"/>
    </row>
    <row r="85" spans="1:17" ht="15.75">
      <c r="A85" s="100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1:17" ht="15.75">
      <c r="A86" s="100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231"/>
      <c r="O86" s="100"/>
      <c r="P86" s="100"/>
      <c r="Q86" s="100"/>
    </row>
    <row r="87" spans="1:17" ht="15.75">
      <c r="A87" s="100"/>
      <c r="B87" s="329" t="s">
        <v>109</v>
      </c>
      <c r="C87" s="329"/>
      <c r="D87" s="330" t="s">
        <v>117</v>
      </c>
      <c r="E87" s="330"/>
      <c r="F87" s="330"/>
      <c r="G87" s="330"/>
      <c r="H87" s="330"/>
      <c r="I87" s="330"/>
      <c r="J87" s="330"/>
      <c r="K87" s="100"/>
      <c r="L87" s="100"/>
      <c r="M87" s="100"/>
      <c r="N87" s="330" t="s">
        <v>53</v>
      </c>
      <c r="O87" s="330"/>
      <c r="P87" s="100"/>
      <c r="Q87" s="100"/>
    </row>
    <row r="88" spans="1:17" ht="15.75">
      <c r="A88" s="100"/>
      <c r="B88" s="222" t="str">
        <f>D4</f>
        <v>" 01 "  АПРЕЛЯ   2021г</v>
      </c>
      <c r="C88" s="221"/>
      <c r="D88" s="221"/>
      <c r="E88" s="223" t="s">
        <v>110</v>
      </c>
      <c r="F88" s="223"/>
      <c r="G88" s="223"/>
      <c r="H88" s="331"/>
      <c r="I88" s="331"/>
      <c r="J88" s="221"/>
      <c r="K88" s="100"/>
      <c r="L88" s="223" t="s">
        <v>24</v>
      </c>
      <c r="M88" s="100"/>
      <c r="N88" s="331" t="s">
        <v>112</v>
      </c>
      <c r="O88" s="331"/>
      <c r="P88" s="100"/>
      <c r="Q88" s="100"/>
    </row>
    <row r="89" spans="1:17" ht="15.75">
      <c r="A89" s="100"/>
      <c r="B89" s="221"/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100"/>
    </row>
    <row r="90" spans="2:16" ht="15.75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</row>
    <row r="91" spans="2:16" ht="15.75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</row>
    <row r="92" spans="2:13" ht="15.75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2:16" ht="15.75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6"/>
      <c r="O93" s="6"/>
      <c r="P93" s="6"/>
    </row>
    <row r="94" spans="2:13" ht="15.75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2:16" ht="15.75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9"/>
      <c r="O95" s="29"/>
      <c r="P95" s="29"/>
    </row>
    <row r="96" spans="2:16" ht="83.25" customHeight="1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30"/>
      <c r="O96" s="30"/>
      <c r="P96" s="30"/>
    </row>
    <row r="97" spans="2:16" ht="61.5" customHeight="1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30"/>
      <c r="O97" s="30"/>
      <c r="P97" s="30"/>
    </row>
    <row r="98" spans="2:16" ht="15.75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1"/>
      <c r="O98" s="21"/>
      <c r="P98" s="21"/>
    </row>
    <row r="99" spans="2:16" ht="15.75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1"/>
      <c r="O99" s="21"/>
      <c r="P99" s="21"/>
    </row>
    <row r="100" spans="2:16" ht="15.75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1"/>
      <c r="O100" s="21"/>
      <c r="P100" s="21"/>
    </row>
    <row r="101" spans="2:16" ht="15.75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1"/>
      <c r="O101" s="21"/>
      <c r="P101" s="21"/>
    </row>
    <row r="102" spans="2:16" ht="15.75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1"/>
      <c r="O102" s="21"/>
      <c r="P102" s="21"/>
    </row>
    <row r="103" spans="2:16" ht="15.75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1"/>
      <c r="O103" s="21"/>
      <c r="P103" s="21"/>
    </row>
    <row r="104" spans="2:13" ht="15.75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spans="2:13" ht="15.75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spans="2:13" ht="15.75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spans="2:13" ht="15.75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2:13" ht="15.75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2:13" ht="15.75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spans="2:16" ht="15.75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9"/>
      <c r="O110" s="29"/>
      <c r="P110" s="29"/>
    </row>
    <row r="111" spans="2:16" ht="29.25" customHeight="1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9"/>
      <c r="O111" s="29"/>
      <c r="P111" s="29"/>
    </row>
    <row r="112" spans="2:16" ht="15.75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9"/>
      <c r="O112" s="29"/>
      <c r="P112" s="29"/>
    </row>
    <row r="113" spans="2:16" ht="15.75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1"/>
      <c r="O113" s="21"/>
      <c r="P113" s="21"/>
    </row>
    <row r="114" spans="2:16" ht="15.75"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1"/>
      <c r="O114" s="21"/>
      <c r="P114" s="21"/>
    </row>
    <row r="115" spans="2:13" ht="15.75"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</sheetData>
  <sheetProtection/>
  <mergeCells count="179">
    <mergeCell ref="E48:E52"/>
    <mergeCell ref="F23:F27"/>
    <mergeCell ref="F34:F35"/>
    <mergeCell ref="G45:G46"/>
    <mergeCell ref="F30:G30"/>
    <mergeCell ref="B42:Q42"/>
    <mergeCell ref="I31:J31"/>
    <mergeCell ref="H30:P30"/>
    <mergeCell ref="Q30:Q32"/>
    <mergeCell ref="K34:K35"/>
    <mergeCell ref="C2:H2"/>
    <mergeCell ref="B6:E6"/>
    <mergeCell ref="G6:K6"/>
    <mergeCell ref="B7:G7"/>
    <mergeCell ref="H7:J7"/>
    <mergeCell ref="B8:D8"/>
    <mergeCell ref="G8:K8"/>
    <mergeCell ref="L14:N14"/>
    <mergeCell ref="B17:Q17"/>
    <mergeCell ref="B19:B21"/>
    <mergeCell ref="C19:E19"/>
    <mergeCell ref="F19:G19"/>
    <mergeCell ref="H19:P19"/>
    <mergeCell ref="C20:C21"/>
    <mergeCell ref="D20:D21"/>
    <mergeCell ref="E20:E21"/>
    <mergeCell ref="F20:F21"/>
    <mergeCell ref="E23:E27"/>
    <mergeCell ref="G20:G21"/>
    <mergeCell ref="H20:H21"/>
    <mergeCell ref="I20:J20"/>
    <mergeCell ref="K20:M20"/>
    <mergeCell ref="N20:N21"/>
    <mergeCell ref="O34:O35"/>
    <mergeCell ref="Q34:Q35"/>
    <mergeCell ref="J34:J35"/>
    <mergeCell ref="K31:M31"/>
    <mergeCell ref="P31:P32"/>
    <mergeCell ref="P20:P21"/>
    <mergeCell ref="Q20:Q21"/>
    <mergeCell ref="O20:O21"/>
    <mergeCell ref="E31:E32"/>
    <mergeCell ref="F31:F32"/>
    <mergeCell ref="G31:G32"/>
    <mergeCell ref="H31:H32"/>
    <mergeCell ref="H44:P44"/>
    <mergeCell ref="C45:C46"/>
    <mergeCell ref="H34:H35"/>
    <mergeCell ref="I34:I35"/>
    <mergeCell ref="N31:N32"/>
    <mergeCell ref="O31:O32"/>
    <mergeCell ref="E34:E35"/>
    <mergeCell ref="D37:F37"/>
    <mergeCell ref="L39:N40"/>
    <mergeCell ref="O39:O40"/>
    <mergeCell ref="P34:P35"/>
    <mergeCell ref="L34:L35"/>
    <mergeCell ref="P39:P40"/>
    <mergeCell ref="G34:G35"/>
    <mergeCell ref="M34:M35"/>
    <mergeCell ref="N34:N35"/>
    <mergeCell ref="B55:B57"/>
    <mergeCell ref="C55:E55"/>
    <mergeCell ref="F55:G55"/>
    <mergeCell ref="H55:P55"/>
    <mergeCell ref="Q55:Q57"/>
    <mergeCell ref="C56:C57"/>
    <mergeCell ref="D56:D57"/>
    <mergeCell ref="E56:E57"/>
    <mergeCell ref="F56:F57"/>
    <mergeCell ref="G56:G57"/>
    <mergeCell ref="H56:H57"/>
    <mergeCell ref="I56:J56"/>
    <mergeCell ref="K56:M56"/>
    <mergeCell ref="N56:N57"/>
    <mergeCell ref="O56:O57"/>
    <mergeCell ref="P56:P57"/>
    <mergeCell ref="L63:N64"/>
    <mergeCell ref="O63:O64"/>
    <mergeCell ref="B66:Q66"/>
    <mergeCell ref="B68:B70"/>
    <mergeCell ref="C68:E68"/>
    <mergeCell ref="F68:G68"/>
    <mergeCell ref="H68:P68"/>
    <mergeCell ref="C69:C70"/>
    <mergeCell ref="D69:D70"/>
    <mergeCell ref="E72:E76"/>
    <mergeCell ref="E69:E70"/>
    <mergeCell ref="F69:F70"/>
    <mergeCell ref="G69:G70"/>
    <mergeCell ref="H69:H70"/>
    <mergeCell ref="I69:J69"/>
    <mergeCell ref="H79:P79"/>
    <mergeCell ref="Q79:Q81"/>
    <mergeCell ref="O80:O81"/>
    <mergeCell ref="P80:P81"/>
    <mergeCell ref="H80:H81"/>
    <mergeCell ref="N69:N70"/>
    <mergeCell ref="O69:O70"/>
    <mergeCell ref="P69:P70"/>
    <mergeCell ref="Q69:Q70"/>
    <mergeCell ref="K69:M69"/>
    <mergeCell ref="D80:D81"/>
    <mergeCell ref="E80:E81"/>
    <mergeCell ref="F80:F81"/>
    <mergeCell ref="G80:G81"/>
    <mergeCell ref="B79:B81"/>
    <mergeCell ref="C79:E79"/>
    <mergeCell ref="F79:G79"/>
    <mergeCell ref="B87:C87"/>
    <mergeCell ref="H88:I88"/>
    <mergeCell ref="I80:J80"/>
    <mergeCell ref="K80:M80"/>
    <mergeCell ref="N80:N81"/>
    <mergeCell ref="N87:O87"/>
    <mergeCell ref="N88:O88"/>
    <mergeCell ref="D87:J87"/>
    <mergeCell ref="E83:E84"/>
    <mergeCell ref="C80:C81"/>
    <mergeCell ref="B23:B27"/>
    <mergeCell ref="C23:C27"/>
    <mergeCell ref="D23:D27"/>
    <mergeCell ref="B34:B35"/>
    <mergeCell ref="C34:C35"/>
    <mergeCell ref="D34:D35"/>
    <mergeCell ref="B30:B32"/>
    <mergeCell ref="C30:E30"/>
    <mergeCell ref="C31:C32"/>
    <mergeCell ref="D31:D32"/>
    <mergeCell ref="F48:F52"/>
    <mergeCell ref="N45:N46"/>
    <mergeCell ref="O45:O46"/>
    <mergeCell ref="P45:P46"/>
    <mergeCell ref="Q45:Q46"/>
    <mergeCell ref="H45:H46"/>
    <mergeCell ref="K45:M45"/>
    <mergeCell ref="G48:G49"/>
    <mergeCell ref="G50:G52"/>
    <mergeCell ref="D48:D52"/>
    <mergeCell ref="C48:C52"/>
    <mergeCell ref="B48:B52"/>
    <mergeCell ref="I45:J45"/>
    <mergeCell ref="D45:D46"/>
    <mergeCell ref="E45:E46"/>
    <mergeCell ref="F45:F46"/>
    <mergeCell ref="B44:B46"/>
    <mergeCell ref="C44:E44"/>
    <mergeCell ref="F44:G44"/>
    <mergeCell ref="C59:C60"/>
    <mergeCell ref="B59:B60"/>
    <mergeCell ref="D59:D60"/>
    <mergeCell ref="H59:H60"/>
    <mergeCell ref="I59:I60"/>
    <mergeCell ref="J59:J60"/>
    <mergeCell ref="F59:F60"/>
    <mergeCell ref="K59:K60"/>
    <mergeCell ref="L59:L60"/>
    <mergeCell ref="M59:M60"/>
    <mergeCell ref="N59:N60"/>
    <mergeCell ref="O59:O60"/>
    <mergeCell ref="P59:P60"/>
    <mergeCell ref="Q59:Q60"/>
    <mergeCell ref="E59:E60"/>
    <mergeCell ref="B72:B76"/>
    <mergeCell ref="C72:C76"/>
    <mergeCell ref="D72:D76"/>
    <mergeCell ref="B83:B84"/>
    <mergeCell ref="C83:C84"/>
    <mergeCell ref="D83:D84"/>
    <mergeCell ref="H83:H84"/>
    <mergeCell ref="I83:I84"/>
    <mergeCell ref="P83:P84"/>
    <mergeCell ref="Q83:Q84"/>
    <mergeCell ref="J83:J84"/>
    <mergeCell ref="K83:K84"/>
    <mergeCell ref="L83:L84"/>
    <mergeCell ref="M83:M84"/>
    <mergeCell ref="N83:N84"/>
    <mergeCell ref="O83:O84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5" r:id="rId1"/>
  <rowBreaks count="4" manualBreakCount="4">
    <brk id="28" max="14" man="1"/>
    <brk id="36" max="16" man="1"/>
    <brk id="61" max="16" man="1"/>
    <brk id="9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Q169"/>
  <sheetViews>
    <sheetView view="pageBreakPreview" zoomScale="80" zoomScaleSheetLayoutView="80" zoomScalePageLayoutView="0" workbookViewId="0" topLeftCell="A52">
      <selection activeCell="K52" sqref="K52"/>
    </sheetView>
  </sheetViews>
  <sheetFormatPr defaultColWidth="8.8515625" defaultRowHeight="12.75"/>
  <cols>
    <col min="1" max="1" width="8.8515625" style="1" customWidth="1"/>
    <col min="2" max="2" width="24.8515625" style="1" customWidth="1"/>
    <col min="3" max="3" width="19.57421875" style="1" customWidth="1"/>
    <col min="4" max="4" width="18.421875" style="1" customWidth="1"/>
    <col min="5" max="7" width="14.7109375" style="1" customWidth="1"/>
    <col min="8" max="8" width="23.00390625" style="1" customWidth="1"/>
    <col min="9" max="9" width="11.00390625" style="1" customWidth="1"/>
    <col min="10" max="10" width="7.7109375" style="1" customWidth="1"/>
    <col min="11" max="12" width="13.00390625" style="1" customWidth="1"/>
    <col min="13" max="14" width="12.140625" style="1" customWidth="1"/>
    <col min="15" max="16" width="12.7109375" style="1" customWidth="1"/>
    <col min="17" max="17" width="15.421875" style="1" customWidth="1"/>
    <col min="18" max="16384" width="8.8515625" style="1" customWidth="1"/>
  </cols>
  <sheetData>
    <row r="1" spans="1:17" ht="15.7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15.75">
      <c r="A2" s="100"/>
      <c r="B2" s="100"/>
      <c r="C2" s="352" t="str">
        <f>'свод школы'!C2:H2</f>
        <v>МОНИТОРИНГ О ВЫПОЛНЕНИИ МУНИЦИПАЛЬНОГО ЗАДАНИЯ №</v>
      </c>
      <c r="D2" s="352"/>
      <c r="E2" s="352"/>
      <c r="F2" s="352"/>
      <c r="G2" s="352"/>
      <c r="H2" s="364"/>
      <c r="I2" s="115">
        <v>36</v>
      </c>
      <c r="J2" s="100"/>
      <c r="K2" s="100"/>
      <c r="L2" s="100"/>
      <c r="M2" s="100"/>
      <c r="N2" s="100"/>
      <c r="O2" s="100"/>
      <c r="P2" s="100"/>
      <c r="Q2" s="100"/>
    </row>
    <row r="3" spans="1:17" ht="15.75">
      <c r="A3" s="100"/>
      <c r="B3" s="100"/>
      <c r="C3" s="100"/>
      <c r="D3" s="100" t="str">
        <f>'свод школы'!D3</f>
        <v>на 2021 год и плановый период 2022 и 2023 годов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15" t="s">
        <v>75</v>
      </c>
      <c r="P3" s="116"/>
      <c r="Q3" s="100"/>
    </row>
    <row r="4" spans="1:17" ht="31.5">
      <c r="A4" s="100"/>
      <c r="B4" s="100"/>
      <c r="C4" s="117" t="s">
        <v>0</v>
      </c>
      <c r="D4" s="118" t="str">
        <f>'свод школы'!D4</f>
        <v>" 01 "  АПРЕЛЯ   2021г</v>
      </c>
      <c r="E4" s="100"/>
      <c r="F4" s="100"/>
      <c r="G4" s="100"/>
      <c r="H4" s="100"/>
      <c r="I4" s="100"/>
      <c r="J4" s="100"/>
      <c r="K4" s="100"/>
      <c r="L4" s="100"/>
      <c r="M4" s="100"/>
      <c r="N4" s="119" t="s">
        <v>76</v>
      </c>
      <c r="O4" s="120" t="s">
        <v>85</v>
      </c>
      <c r="P4" s="116"/>
      <c r="Q4" s="100"/>
    </row>
    <row r="5" spans="1:17" ht="15.7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 t="s">
        <v>77</v>
      </c>
      <c r="O5" s="121">
        <f>'свод школы'!O5</f>
        <v>44287</v>
      </c>
      <c r="P5" s="122"/>
      <c r="Q5" s="100"/>
    </row>
    <row r="6" spans="1:17" ht="30.75" customHeight="1">
      <c r="A6" s="100"/>
      <c r="B6" s="365" t="s">
        <v>86</v>
      </c>
      <c r="C6" s="365"/>
      <c r="D6" s="365"/>
      <c r="E6" s="365"/>
      <c r="F6" s="124"/>
      <c r="G6" s="366" t="s">
        <v>136</v>
      </c>
      <c r="H6" s="366"/>
      <c r="I6" s="366"/>
      <c r="J6" s="366"/>
      <c r="K6" s="366"/>
      <c r="L6" s="100"/>
      <c r="M6" s="100"/>
      <c r="N6" s="119" t="s">
        <v>78</v>
      </c>
      <c r="O6" s="115"/>
      <c r="P6" s="116"/>
      <c r="Q6" s="100"/>
    </row>
    <row r="7" spans="1:17" ht="28.5" customHeight="1">
      <c r="A7" s="100"/>
      <c r="B7" s="365" t="s">
        <v>87</v>
      </c>
      <c r="C7" s="365"/>
      <c r="D7" s="365"/>
      <c r="E7" s="365"/>
      <c r="F7" s="365"/>
      <c r="G7" s="365"/>
      <c r="H7" s="365" t="s">
        <v>1</v>
      </c>
      <c r="I7" s="365"/>
      <c r="J7" s="365"/>
      <c r="K7" s="125"/>
      <c r="L7" s="100"/>
      <c r="M7" s="100"/>
      <c r="N7" s="100" t="s">
        <v>79</v>
      </c>
      <c r="O7" s="115"/>
      <c r="P7" s="116"/>
      <c r="Q7" s="100"/>
    </row>
    <row r="8" spans="1:17" ht="24" customHeight="1">
      <c r="A8" s="100"/>
      <c r="B8" s="367" t="s">
        <v>2</v>
      </c>
      <c r="C8" s="367"/>
      <c r="D8" s="367"/>
      <c r="E8" s="126"/>
      <c r="F8" s="126"/>
      <c r="G8" s="368" t="s">
        <v>25</v>
      </c>
      <c r="H8" s="368"/>
      <c r="I8" s="368"/>
      <c r="J8" s="368"/>
      <c r="K8" s="368"/>
      <c r="L8" s="127"/>
      <c r="M8" s="100"/>
      <c r="N8" s="100" t="s">
        <v>79</v>
      </c>
      <c r="O8" s="115"/>
      <c r="P8" s="116"/>
      <c r="Q8" s="100"/>
    </row>
    <row r="9" spans="1:17" ht="15.75">
      <c r="A9" s="100"/>
      <c r="B9" s="100" t="s">
        <v>3</v>
      </c>
      <c r="C9" s="100"/>
      <c r="D9" s="100" t="str">
        <f>'свод школы'!D9</f>
        <v>Квартальная</v>
      </c>
      <c r="E9" s="100"/>
      <c r="F9" s="100"/>
      <c r="G9" s="100"/>
      <c r="H9" s="100"/>
      <c r="I9" s="100"/>
      <c r="J9" s="100"/>
      <c r="K9" s="100"/>
      <c r="L9" s="100"/>
      <c r="M9" s="100"/>
      <c r="N9" s="100" t="s">
        <v>79</v>
      </c>
      <c r="O9" s="115"/>
      <c r="P9" s="116"/>
      <c r="Q9" s="100"/>
    </row>
    <row r="10" spans="1:17" ht="15.75">
      <c r="A10" s="100"/>
      <c r="B10" s="100"/>
      <c r="C10" s="100" t="s">
        <v>215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15"/>
      <c r="P10" s="116"/>
      <c r="Q10" s="100"/>
    </row>
    <row r="11" spans="1:17" ht="15.7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</row>
    <row r="12" spans="1:17" ht="15.75">
      <c r="A12" s="100"/>
      <c r="B12" s="114"/>
      <c r="C12" s="125" t="s">
        <v>4</v>
      </c>
      <c r="D12" s="100"/>
      <c r="E12" s="100"/>
      <c r="F12" s="100"/>
      <c r="G12" s="100"/>
      <c r="H12" s="100"/>
      <c r="I12" s="128"/>
      <c r="J12" s="100"/>
      <c r="K12" s="100"/>
      <c r="L12" s="100"/>
      <c r="M12" s="100"/>
      <c r="N12" s="100"/>
      <c r="O12" s="100"/>
      <c r="P12" s="100"/>
      <c r="Q12" s="100"/>
    </row>
    <row r="13" spans="1:17" ht="15.75">
      <c r="A13" s="100"/>
      <c r="B13" s="114"/>
      <c r="C13" s="117" t="s">
        <v>5</v>
      </c>
      <c r="D13" s="33">
        <v>1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1:17" ht="52.5" customHeight="1">
      <c r="A14" s="100"/>
      <c r="B14" s="129" t="s">
        <v>6</v>
      </c>
      <c r="C14" s="100"/>
      <c r="D14" s="100"/>
      <c r="E14" s="100"/>
      <c r="F14" s="100"/>
      <c r="G14" s="100"/>
      <c r="H14" s="100"/>
      <c r="I14" s="100"/>
      <c r="J14" s="100"/>
      <c r="K14" s="100"/>
      <c r="L14" s="362" t="s">
        <v>80</v>
      </c>
      <c r="M14" s="362"/>
      <c r="N14" s="363"/>
      <c r="O14" s="130" t="s">
        <v>67</v>
      </c>
      <c r="P14" s="131"/>
      <c r="Q14" s="131"/>
    </row>
    <row r="15" spans="1:17" ht="18" customHeight="1">
      <c r="A15" s="100"/>
      <c r="B15" s="34" t="s">
        <v>26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23"/>
      <c r="O15" s="132"/>
      <c r="P15" s="132"/>
      <c r="Q15" s="114"/>
    </row>
    <row r="16" spans="1:17" ht="15.75">
      <c r="A16" s="100"/>
      <c r="B16" s="125" t="s">
        <v>101</v>
      </c>
      <c r="C16" s="100"/>
      <c r="D16" s="100"/>
      <c r="E16" s="34" t="s">
        <v>27</v>
      </c>
      <c r="F16" s="34"/>
      <c r="G16" s="34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17" ht="15.75">
      <c r="A17" s="100"/>
      <c r="B17" s="351" t="s">
        <v>88</v>
      </c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</row>
    <row r="18" spans="1:17" ht="15.75">
      <c r="A18" s="100"/>
      <c r="B18" s="133" t="s">
        <v>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16"/>
    </row>
    <row r="19" spans="1:17" ht="66.75" customHeight="1">
      <c r="A19" s="100"/>
      <c r="B19" s="320" t="s">
        <v>89</v>
      </c>
      <c r="C19" s="332" t="s">
        <v>8</v>
      </c>
      <c r="D19" s="333"/>
      <c r="E19" s="334"/>
      <c r="F19" s="332" t="s">
        <v>82</v>
      </c>
      <c r="G19" s="334"/>
      <c r="H19" s="332" t="s">
        <v>9</v>
      </c>
      <c r="I19" s="333"/>
      <c r="J19" s="333"/>
      <c r="K19" s="333"/>
      <c r="L19" s="333"/>
      <c r="M19" s="333"/>
      <c r="N19" s="333"/>
      <c r="O19" s="333"/>
      <c r="P19" s="334"/>
      <c r="Q19" s="134"/>
    </row>
    <row r="20" spans="1:17" ht="36.75" customHeight="1">
      <c r="A20" s="100"/>
      <c r="B20" s="321"/>
      <c r="C20" s="323" t="s">
        <v>164</v>
      </c>
      <c r="D20" s="323" t="s">
        <v>165</v>
      </c>
      <c r="E20" s="323" t="s">
        <v>10</v>
      </c>
      <c r="F20" s="323" t="s">
        <v>174</v>
      </c>
      <c r="G20" s="323" t="s">
        <v>10</v>
      </c>
      <c r="H20" s="320" t="s">
        <v>90</v>
      </c>
      <c r="I20" s="332" t="s">
        <v>91</v>
      </c>
      <c r="J20" s="334"/>
      <c r="K20" s="332" t="s">
        <v>83</v>
      </c>
      <c r="L20" s="333"/>
      <c r="M20" s="334"/>
      <c r="N20" s="320" t="s">
        <v>96</v>
      </c>
      <c r="O20" s="325" t="s">
        <v>97</v>
      </c>
      <c r="P20" s="320" t="s">
        <v>98</v>
      </c>
      <c r="Q20" s="360"/>
    </row>
    <row r="21" spans="1:17" ht="102" customHeight="1">
      <c r="A21" s="100"/>
      <c r="B21" s="322"/>
      <c r="C21" s="324"/>
      <c r="D21" s="324"/>
      <c r="E21" s="324"/>
      <c r="F21" s="324"/>
      <c r="G21" s="324"/>
      <c r="H21" s="322"/>
      <c r="I21" s="137" t="s">
        <v>92</v>
      </c>
      <c r="J21" s="137" t="s">
        <v>81</v>
      </c>
      <c r="K21" s="138" t="s">
        <v>93</v>
      </c>
      <c r="L21" s="138" t="s">
        <v>94</v>
      </c>
      <c r="M21" s="138" t="s">
        <v>95</v>
      </c>
      <c r="N21" s="322"/>
      <c r="O21" s="326"/>
      <c r="P21" s="322"/>
      <c r="Q21" s="360"/>
    </row>
    <row r="22" spans="1:17" ht="26.25" customHeight="1">
      <c r="A22" s="100"/>
      <c r="B22" s="139">
        <v>1</v>
      </c>
      <c r="C22" s="140">
        <v>2</v>
      </c>
      <c r="D22" s="140">
        <v>3</v>
      </c>
      <c r="E22" s="141">
        <v>4</v>
      </c>
      <c r="F22" s="141">
        <v>5</v>
      </c>
      <c r="G22" s="141">
        <v>6</v>
      </c>
      <c r="H22" s="139">
        <v>7</v>
      </c>
      <c r="I22" s="142">
        <v>8</v>
      </c>
      <c r="J22" s="142">
        <v>9</v>
      </c>
      <c r="K22" s="142">
        <v>10</v>
      </c>
      <c r="L22" s="142">
        <v>11</v>
      </c>
      <c r="M22" s="142">
        <v>12</v>
      </c>
      <c r="N22" s="139">
        <v>13</v>
      </c>
      <c r="O22" s="139">
        <v>14</v>
      </c>
      <c r="P22" s="139">
        <v>15</v>
      </c>
      <c r="Q22" s="135"/>
    </row>
    <row r="23" spans="1:17" ht="29.25" customHeight="1">
      <c r="A23" s="100"/>
      <c r="B23" s="143" t="s">
        <v>65</v>
      </c>
      <c r="C23" s="144" t="s">
        <v>115</v>
      </c>
      <c r="D23" s="145" t="s">
        <v>180</v>
      </c>
      <c r="E23" s="374"/>
      <c r="F23" s="374" t="s">
        <v>58</v>
      </c>
      <c r="G23" s="146"/>
      <c r="H23" s="147" t="s">
        <v>12</v>
      </c>
      <c r="I23" s="148" t="s">
        <v>13</v>
      </c>
      <c r="J23" s="137"/>
      <c r="K23" s="149">
        <v>100</v>
      </c>
      <c r="L23" s="136"/>
      <c r="M23" s="136">
        <f>K23</f>
        <v>100</v>
      </c>
      <c r="N23" s="136">
        <f>K23*0.1</f>
        <v>10</v>
      </c>
      <c r="O23" s="136">
        <v>0</v>
      </c>
      <c r="P23" s="136"/>
      <c r="Q23" s="135"/>
    </row>
    <row r="24" spans="1:17" ht="51.75" customHeight="1">
      <c r="A24" s="100"/>
      <c r="B24" s="150"/>
      <c r="C24" s="151"/>
      <c r="D24" s="152"/>
      <c r="E24" s="375"/>
      <c r="F24" s="375"/>
      <c r="G24" s="153"/>
      <c r="H24" s="147" t="s">
        <v>15</v>
      </c>
      <c r="I24" s="148" t="s">
        <v>13</v>
      </c>
      <c r="J24" s="137"/>
      <c r="K24" s="154">
        <v>50</v>
      </c>
      <c r="L24" s="155"/>
      <c r="M24" s="155">
        <f>K24</f>
        <v>50</v>
      </c>
      <c r="N24" s="155">
        <f>K24*0.1</f>
        <v>5</v>
      </c>
      <c r="O24" s="136">
        <v>0</v>
      </c>
      <c r="P24" s="136"/>
      <c r="Q24" s="135"/>
    </row>
    <row r="25" spans="1:17" ht="62.25" customHeight="1">
      <c r="A25" s="100"/>
      <c r="B25" s="156" t="s">
        <v>66</v>
      </c>
      <c r="C25" s="157" t="s">
        <v>14</v>
      </c>
      <c r="D25" s="157" t="s">
        <v>32</v>
      </c>
      <c r="E25" s="375"/>
      <c r="F25" s="375"/>
      <c r="G25" s="153"/>
      <c r="H25" s="147" t="s">
        <v>16</v>
      </c>
      <c r="I25" s="148" t="s">
        <v>13</v>
      </c>
      <c r="J25" s="137"/>
      <c r="K25" s="149">
        <v>50</v>
      </c>
      <c r="L25" s="136"/>
      <c r="M25" s="136">
        <f>K25</f>
        <v>50</v>
      </c>
      <c r="N25" s="155">
        <f>K25*0.1</f>
        <v>5</v>
      </c>
      <c r="O25" s="136">
        <v>0</v>
      </c>
      <c r="P25" s="136"/>
      <c r="Q25" s="135"/>
    </row>
    <row r="26" spans="1:17" ht="66" customHeight="1">
      <c r="A26" s="100"/>
      <c r="B26" s="156"/>
      <c r="C26" s="157"/>
      <c r="D26" s="157"/>
      <c r="E26" s="375"/>
      <c r="F26" s="375"/>
      <c r="G26" s="153"/>
      <c r="H26" s="147" t="s">
        <v>41</v>
      </c>
      <c r="I26" s="148" t="s">
        <v>13</v>
      </c>
      <c r="J26" s="137"/>
      <c r="K26" s="154">
        <v>100</v>
      </c>
      <c r="L26" s="155"/>
      <c r="M26" s="155" t="s">
        <v>222</v>
      </c>
      <c r="N26" s="155">
        <f>K26*0.1</f>
        <v>10</v>
      </c>
      <c r="O26" s="136">
        <v>0</v>
      </c>
      <c r="P26" s="136"/>
      <c r="Q26" s="135"/>
    </row>
    <row r="27" spans="1:17" ht="75" customHeight="1">
      <c r="A27" s="100"/>
      <c r="B27" s="158"/>
      <c r="C27" s="159"/>
      <c r="D27" s="159"/>
      <c r="E27" s="376"/>
      <c r="F27" s="376"/>
      <c r="G27" s="160"/>
      <c r="H27" s="161" t="s">
        <v>17</v>
      </c>
      <c r="I27" s="162" t="s">
        <v>18</v>
      </c>
      <c r="J27" s="163"/>
      <c r="K27" s="149">
        <v>0</v>
      </c>
      <c r="L27" s="149"/>
      <c r="M27" s="136">
        <f>K27</f>
        <v>0</v>
      </c>
      <c r="N27" s="155">
        <f>K27*0.1</f>
        <v>0</v>
      </c>
      <c r="O27" s="136">
        <f>K27-M27-N27</f>
        <v>0</v>
      </c>
      <c r="P27" s="136"/>
      <c r="Q27" s="116"/>
    </row>
    <row r="28" spans="1:17" ht="15.75">
      <c r="A28" s="100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</row>
    <row r="29" spans="1:17" ht="15.75">
      <c r="A29" s="100"/>
      <c r="B29" s="133" t="s">
        <v>19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00"/>
    </row>
    <row r="30" spans="1:17" ht="80.25" customHeight="1">
      <c r="A30" s="100"/>
      <c r="B30" s="320" t="s">
        <v>89</v>
      </c>
      <c r="C30" s="332" t="s">
        <v>8</v>
      </c>
      <c r="D30" s="333"/>
      <c r="E30" s="334"/>
      <c r="F30" s="332" t="s">
        <v>82</v>
      </c>
      <c r="G30" s="334"/>
      <c r="H30" s="332" t="s">
        <v>20</v>
      </c>
      <c r="I30" s="333"/>
      <c r="J30" s="333"/>
      <c r="K30" s="333"/>
      <c r="L30" s="333"/>
      <c r="M30" s="333"/>
      <c r="N30" s="333"/>
      <c r="O30" s="333"/>
      <c r="P30" s="333"/>
      <c r="Q30" s="320" t="s">
        <v>84</v>
      </c>
    </row>
    <row r="31" spans="1:17" ht="35.25" customHeight="1">
      <c r="A31" s="100"/>
      <c r="B31" s="321"/>
      <c r="C31" s="323" t="s">
        <v>164</v>
      </c>
      <c r="D31" s="323" t="s">
        <v>165</v>
      </c>
      <c r="E31" s="323" t="s">
        <v>10</v>
      </c>
      <c r="F31" s="323" t="s">
        <v>174</v>
      </c>
      <c r="G31" s="323" t="s">
        <v>10</v>
      </c>
      <c r="H31" s="320" t="s">
        <v>90</v>
      </c>
      <c r="I31" s="332" t="s">
        <v>99</v>
      </c>
      <c r="J31" s="334"/>
      <c r="K31" s="358" t="s">
        <v>83</v>
      </c>
      <c r="L31" s="358"/>
      <c r="M31" s="358"/>
      <c r="N31" s="358" t="s">
        <v>96</v>
      </c>
      <c r="O31" s="359" t="s">
        <v>97</v>
      </c>
      <c r="P31" s="332" t="s">
        <v>98</v>
      </c>
      <c r="Q31" s="321"/>
    </row>
    <row r="32" spans="1:17" ht="111" customHeight="1">
      <c r="A32" s="100"/>
      <c r="B32" s="322"/>
      <c r="C32" s="324"/>
      <c r="D32" s="324"/>
      <c r="E32" s="324"/>
      <c r="F32" s="324"/>
      <c r="G32" s="324"/>
      <c r="H32" s="322"/>
      <c r="I32" s="137" t="s">
        <v>92</v>
      </c>
      <c r="J32" s="137" t="s">
        <v>81</v>
      </c>
      <c r="K32" s="137" t="s">
        <v>93</v>
      </c>
      <c r="L32" s="137" t="s">
        <v>94</v>
      </c>
      <c r="M32" s="137" t="s">
        <v>95</v>
      </c>
      <c r="N32" s="358"/>
      <c r="O32" s="359"/>
      <c r="P32" s="332"/>
      <c r="Q32" s="322"/>
    </row>
    <row r="33" spans="1:17" ht="22.5" customHeight="1">
      <c r="A33" s="100"/>
      <c r="B33" s="166">
        <v>1</v>
      </c>
      <c r="C33" s="140">
        <v>2</v>
      </c>
      <c r="D33" s="140">
        <v>3</v>
      </c>
      <c r="E33" s="141">
        <v>4</v>
      </c>
      <c r="F33" s="141">
        <v>5</v>
      </c>
      <c r="G33" s="141">
        <v>6</v>
      </c>
      <c r="H33" s="139">
        <v>7</v>
      </c>
      <c r="I33" s="142">
        <v>8</v>
      </c>
      <c r="J33" s="142">
        <v>9</v>
      </c>
      <c r="K33" s="142">
        <v>10</v>
      </c>
      <c r="L33" s="142">
        <v>11</v>
      </c>
      <c r="M33" s="142">
        <v>12</v>
      </c>
      <c r="N33" s="139">
        <v>13</v>
      </c>
      <c r="O33" s="139">
        <v>14</v>
      </c>
      <c r="P33" s="139">
        <v>15</v>
      </c>
      <c r="Q33" s="139">
        <v>16</v>
      </c>
    </row>
    <row r="34" spans="1:17" ht="64.5" customHeight="1">
      <c r="A34" s="100"/>
      <c r="B34" s="167" t="s">
        <v>65</v>
      </c>
      <c r="C34" s="168" t="s">
        <v>115</v>
      </c>
      <c r="D34" s="169" t="s">
        <v>180</v>
      </c>
      <c r="E34" s="170"/>
      <c r="F34" s="170" t="s">
        <v>70</v>
      </c>
      <c r="G34" s="171"/>
      <c r="H34" s="172" t="s">
        <v>21</v>
      </c>
      <c r="I34" s="173" t="s">
        <v>22</v>
      </c>
      <c r="J34" s="137">
        <v>792</v>
      </c>
      <c r="K34" s="174">
        <v>54</v>
      </c>
      <c r="L34" s="165"/>
      <c r="M34" s="165">
        <v>55</v>
      </c>
      <c r="N34" s="155">
        <f>K34*0.1</f>
        <v>5.4</v>
      </c>
      <c r="O34" s="136">
        <v>0</v>
      </c>
      <c r="P34" s="136"/>
      <c r="Q34" s="136"/>
    </row>
    <row r="35" spans="1:17" ht="54" customHeight="1">
      <c r="A35" s="100"/>
      <c r="B35" s="175" t="s">
        <v>66</v>
      </c>
      <c r="C35" s="168" t="s">
        <v>14</v>
      </c>
      <c r="D35" s="176" t="s">
        <v>32</v>
      </c>
      <c r="E35" s="170"/>
      <c r="F35" s="170" t="s">
        <v>70</v>
      </c>
      <c r="G35" s="160"/>
      <c r="H35" s="172" t="s">
        <v>21</v>
      </c>
      <c r="I35" s="173" t="s">
        <v>22</v>
      </c>
      <c r="J35" s="137">
        <v>792</v>
      </c>
      <c r="K35" s="149">
        <v>4</v>
      </c>
      <c r="L35" s="136"/>
      <c r="M35" s="136">
        <v>3</v>
      </c>
      <c r="N35" s="155">
        <f>K35*0.1</f>
        <v>0.4</v>
      </c>
      <c r="O35" s="136">
        <v>0</v>
      </c>
      <c r="P35" s="136"/>
      <c r="Q35" s="136"/>
    </row>
    <row r="36" spans="1:17" ht="15.75">
      <c r="A36" s="116"/>
      <c r="B36" s="178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1:17" ht="15.75">
      <c r="A37" s="116"/>
      <c r="B37" s="179"/>
      <c r="C37" s="100"/>
      <c r="D37" s="352"/>
      <c r="E37" s="352"/>
      <c r="F37" s="352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1:17" ht="15.75">
      <c r="A38" s="116"/>
      <c r="B38" s="179"/>
      <c r="C38" s="117" t="s">
        <v>5</v>
      </c>
      <c r="D38" s="53">
        <v>2</v>
      </c>
      <c r="E38" s="100"/>
      <c r="F38" s="100"/>
      <c r="G38" s="100"/>
      <c r="H38" s="100"/>
      <c r="I38" s="100"/>
      <c r="J38" s="100"/>
      <c r="K38" s="100"/>
      <c r="L38" s="100"/>
      <c r="M38" s="116"/>
      <c r="N38" s="116"/>
      <c r="O38" s="100"/>
      <c r="P38" s="100"/>
      <c r="Q38" s="116"/>
    </row>
    <row r="39" spans="1:17" ht="28.5" customHeight="1">
      <c r="A39" s="100"/>
      <c r="B39" s="129" t="s">
        <v>100</v>
      </c>
      <c r="C39" s="100"/>
      <c r="D39" s="100"/>
      <c r="E39" s="100"/>
      <c r="F39" s="100"/>
      <c r="G39" s="100"/>
      <c r="H39" s="100"/>
      <c r="I39" s="100"/>
      <c r="J39" s="100"/>
      <c r="K39" s="100"/>
      <c r="L39" s="353" t="s">
        <v>80</v>
      </c>
      <c r="M39" s="353"/>
      <c r="N39" s="354"/>
      <c r="O39" s="355" t="s">
        <v>68</v>
      </c>
      <c r="P39" s="357"/>
      <c r="Q39" s="131"/>
    </row>
    <row r="40" spans="1:17" ht="15.75" customHeight="1">
      <c r="A40" s="100"/>
      <c r="B40" s="51" t="s">
        <v>35</v>
      </c>
      <c r="C40" s="100"/>
      <c r="D40" s="100"/>
      <c r="E40" s="100"/>
      <c r="F40" s="100"/>
      <c r="G40" s="100"/>
      <c r="H40" s="100"/>
      <c r="I40" s="100"/>
      <c r="J40" s="100"/>
      <c r="K40" s="100"/>
      <c r="L40" s="353"/>
      <c r="M40" s="353"/>
      <c r="N40" s="354"/>
      <c r="O40" s="356"/>
      <c r="P40" s="357"/>
      <c r="Q40" s="180"/>
    </row>
    <row r="41" spans="1:17" ht="15.75">
      <c r="A41" s="100"/>
      <c r="B41" s="125" t="s">
        <v>101</v>
      </c>
      <c r="C41" s="100"/>
      <c r="D41" s="100"/>
      <c r="E41" s="34" t="s">
        <v>27</v>
      </c>
      <c r="F41" s="34"/>
      <c r="G41" s="34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1:17" ht="20.25" customHeight="1">
      <c r="A42" s="100"/>
      <c r="B42" s="351" t="s">
        <v>88</v>
      </c>
      <c r="C42" s="351"/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</row>
    <row r="43" spans="1:17" ht="24" customHeight="1">
      <c r="A43" s="100"/>
      <c r="B43" s="181" t="s">
        <v>102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16"/>
    </row>
    <row r="44" spans="1:17" ht="67.5" customHeight="1">
      <c r="A44" s="100"/>
      <c r="B44" s="320" t="s">
        <v>89</v>
      </c>
      <c r="C44" s="332" t="s">
        <v>8</v>
      </c>
      <c r="D44" s="333"/>
      <c r="E44" s="334"/>
      <c r="F44" s="335" t="s">
        <v>82</v>
      </c>
      <c r="G44" s="336"/>
      <c r="H44" s="332" t="s">
        <v>9</v>
      </c>
      <c r="I44" s="333"/>
      <c r="J44" s="333"/>
      <c r="K44" s="333"/>
      <c r="L44" s="333"/>
      <c r="M44" s="333"/>
      <c r="N44" s="333"/>
      <c r="O44" s="333"/>
      <c r="P44" s="334"/>
      <c r="Q44" s="134"/>
    </row>
    <row r="45" spans="1:17" ht="33.75" customHeight="1">
      <c r="A45" s="100"/>
      <c r="B45" s="321"/>
      <c r="C45" s="323" t="s">
        <v>164</v>
      </c>
      <c r="D45" s="323" t="s">
        <v>167</v>
      </c>
      <c r="E45" s="323" t="s">
        <v>165</v>
      </c>
      <c r="F45" s="323" t="s">
        <v>174</v>
      </c>
      <c r="G45" s="323" t="s">
        <v>10</v>
      </c>
      <c r="H45" s="320" t="s">
        <v>90</v>
      </c>
      <c r="I45" s="332" t="s">
        <v>99</v>
      </c>
      <c r="J45" s="334"/>
      <c r="K45" s="332" t="s">
        <v>83</v>
      </c>
      <c r="L45" s="333"/>
      <c r="M45" s="334"/>
      <c r="N45" s="320" t="s">
        <v>96</v>
      </c>
      <c r="O45" s="325" t="s">
        <v>104</v>
      </c>
      <c r="P45" s="320" t="s">
        <v>98</v>
      </c>
      <c r="Q45" s="340"/>
    </row>
    <row r="46" spans="1:17" ht="94.5">
      <c r="A46" s="100"/>
      <c r="B46" s="322"/>
      <c r="C46" s="324"/>
      <c r="D46" s="324"/>
      <c r="E46" s="324"/>
      <c r="F46" s="324"/>
      <c r="G46" s="324"/>
      <c r="H46" s="322"/>
      <c r="I46" s="137" t="s">
        <v>92</v>
      </c>
      <c r="J46" s="137" t="s">
        <v>81</v>
      </c>
      <c r="K46" s="138" t="s">
        <v>93</v>
      </c>
      <c r="L46" s="138" t="s">
        <v>94</v>
      </c>
      <c r="M46" s="138" t="s">
        <v>95</v>
      </c>
      <c r="N46" s="322"/>
      <c r="O46" s="326"/>
      <c r="P46" s="322"/>
      <c r="Q46" s="340"/>
    </row>
    <row r="47" spans="1:17" ht="15.75">
      <c r="A47" s="100"/>
      <c r="B47" s="139">
        <v>1</v>
      </c>
      <c r="C47" s="140">
        <v>2</v>
      </c>
      <c r="D47" s="140">
        <v>3</v>
      </c>
      <c r="E47" s="141">
        <v>4</v>
      </c>
      <c r="F47" s="141">
        <v>5</v>
      </c>
      <c r="G47" s="141">
        <v>6</v>
      </c>
      <c r="H47" s="139">
        <v>7</v>
      </c>
      <c r="I47" s="142">
        <v>8</v>
      </c>
      <c r="J47" s="142">
        <v>9</v>
      </c>
      <c r="K47" s="142">
        <v>10</v>
      </c>
      <c r="L47" s="142">
        <v>11</v>
      </c>
      <c r="M47" s="142">
        <v>12</v>
      </c>
      <c r="N47" s="139">
        <v>13</v>
      </c>
      <c r="O47" s="139">
        <v>14</v>
      </c>
      <c r="P47" s="139">
        <v>15</v>
      </c>
      <c r="Q47" s="182"/>
    </row>
    <row r="48" spans="1:17" ht="30" customHeight="1">
      <c r="A48" s="100"/>
      <c r="B48" s="398" t="s">
        <v>61</v>
      </c>
      <c r="C48" s="400" t="s">
        <v>115</v>
      </c>
      <c r="D48" s="337" t="s">
        <v>180</v>
      </c>
      <c r="E48" s="337" t="s">
        <v>180</v>
      </c>
      <c r="F48" s="337" t="s">
        <v>70</v>
      </c>
      <c r="G48" s="337"/>
      <c r="H48" s="147" t="s">
        <v>12</v>
      </c>
      <c r="I48" s="148" t="s">
        <v>13</v>
      </c>
      <c r="J48" s="137"/>
      <c r="K48" s="136">
        <v>100</v>
      </c>
      <c r="L48" s="136"/>
      <c r="M48" s="136">
        <f>K48</f>
        <v>100</v>
      </c>
      <c r="N48" s="136">
        <f>K48*0.1</f>
        <v>10</v>
      </c>
      <c r="O48" s="136">
        <v>0</v>
      </c>
      <c r="P48" s="136"/>
      <c r="Q48" s="182"/>
    </row>
    <row r="49" spans="1:17" ht="49.5" customHeight="1">
      <c r="A49" s="100"/>
      <c r="B49" s="416"/>
      <c r="C49" s="415"/>
      <c r="D49" s="339"/>
      <c r="E49" s="339"/>
      <c r="F49" s="339"/>
      <c r="G49" s="338"/>
      <c r="H49" s="147" t="s">
        <v>15</v>
      </c>
      <c r="I49" s="148" t="s">
        <v>13</v>
      </c>
      <c r="J49" s="137"/>
      <c r="K49" s="155">
        <v>50</v>
      </c>
      <c r="L49" s="155"/>
      <c r="M49" s="155">
        <f>K49</f>
        <v>50</v>
      </c>
      <c r="N49" s="155">
        <f>K49*0.1</f>
        <v>5</v>
      </c>
      <c r="O49" s="136">
        <v>0</v>
      </c>
      <c r="P49" s="136"/>
      <c r="Q49" s="182"/>
    </row>
    <row r="50" spans="1:17" ht="31.5" customHeight="1">
      <c r="A50" s="100"/>
      <c r="B50" s="185" t="s">
        <v>62</v>
      </c>
      <c r="C50" s="400" t="s">
        <v>189</v>
      </c>
      <c r="D50" s="337" t="s">
        <v>180</v>
      </c>
      <c r="E50" s="337" t="s">
        <v>32</v>
      </c>
      <c r="F50" s="145" t="s">
        <v>70</v>
      </c>
      <c r="G50" s="145"/>
      <c r="H50" s="147" t="s">
        <v>16</v>
      </c>
      <c r="I50" s="148" t="s">
        <v>13</v>
      </c>
      <c r="J50" s="137"/>
      <c r="K50" s="155">
        <v>50</v>
      </c>
      <c r="L50" s="155"/>
      <c r="M50" s="155">
        <f>K50</f>
        <v>50</v>
      </c>
      <c r="N50" s="155">
        <f>K50*0.1</f>
        <v>5</v>
      </c>
      <c r="O50" s="136">
        <v>0</v>
      </c>
      <c r="P50" s="136"/>
      <c r="Q50" s="182"/>
    </row>
    <row r="51" spans="1:17" ht="60">
      <c r="A51" s="100"/>
      <c r="B51" s="186"/>
      <c r="C51" s="415"/>
      <c r="D51" s="339"/>
      <c r="E51" s="339"/>
      <c r="F51" s="152"/>
      <c r="G51" s="187"/>
      <c r="H51" s="147" t="s">
        <v>41</v>
      </c>
      <c r="I51" s="148" t="s">
        <v>13</v>
      </c>
      <c r="J51" s="137"/>
      <c r="K51" s="136">
        <v>100</v>
      </c>
      <c r="L51" s="136"/>
      <c r="M51" s="136">
        <f>K51</f>
        <v>100</v>
      </c>
      <c r="N51" s="155">
        <f>K51*0.1</f>
        <v>10</v>
      </c>
      <c r="O51" s="136">
        <v>0</v>
      </c>
      <c r="P51" s="136"/>
      <c r="Q51" s="182"/>
    </row>
    <row r="52" spans="1:17" ht="96">
      <c r="A52" s="100"/>
      <c r="B52" s="188"/>
      <c r="C52" s="188"/>
      <c r="D52" s="189"/>
      <c r="E52" s="170"/>
      <c r="F52" s="170"/>
      <c r="G52" s="170"/>
      <c r="H52" s="161" t="s">
        <v>17</v>
      </c>
      <c r="I52" s="162" t="s">
        <v>18</v>
      </c>
      <c r="J52" s="163"/>
      <c r="K52" s="149" t="s">
        <v>223</v>
      </c>
      <c r="L52" s="149"/>
      <c r="M52" s="136" t="str">
        <f>K52</f>
        <v>             </v>
      </c>
      <c r="N52" s="155" t="e">
        <f>K52*0.1</f>
        <v>#VALUE!</v>
      </c>
      <c r="O52" s="136" t="e">
        <f>K52-M52-N52</f>
        <v>#VALUE!</v>
      </c>
      <c r="P52" s="136"/>
      <c r="Q52" s="190"/>
    </row>
    <row r="53" spans="1:17" ht="15.75" customHeight="1">
      <c r="A53" s="100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</row>
    <row r="54" spans="1:17" ht="15.75" customHeight="1">
      <c r="A54" s="100"/>
      <c r="B54" s="181" t="s">
        <v>19</v>
      </c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00"/>
    </row>
    <row r="55" spans="1:17" ht="70.5" customHeight="1">
      <c r="A55" s="100"/>
      <c r="B55" s="320" t="s">
        <v>89</v>
      </c>
      <c r="C55" s="332" t="s">
        <v>8</v>
      </c>
      <c r="D55" s="333"/>
      <c r="E55" s="334"/>
      <c r="F55" s="335" t="s">
        <v>82</v>
      </c>
      <c r="G55" s="336"/>
      <c r="H55" s="332" t="s">
        <v>20</v>
      </c>
      <c r="I55" s="333"/>
      <c r="J55" s="333"/>
      <c r="K55" s="333"/>
      <c r="L55" s="333"/>
      <c r="M55" s="333"/>
      <c r="N55" s="333"/>
      <c r="O55" s="333"/>
      <c r="P55" s="334"/>
      <c r="Q55" s="320" t="s">
        <v>84</v>
      </c>
    </row>
    <row r="56" spans="1:17" ht="50.25" customHeight="1">
      <c r="A56" s="100"/>
      <c r="B56" s="321"/>
      <c r="C56" s="323" t="s">
        <v>164</v>
      </c>
      <c r="D56" s="323" t="s">
        <v>167</v>
      </c>
      <c r="E56" s="323" t="s">
        <v>165</v>
      </c>
      <c r="F56" s="323" t="s">
        <v>174</v>
      </c>
      <c r="G56" s="323" t="s">
        <v>10</v>
      </c>
      <c r="H56" s="320" t="s">
        <v>90</v>
      </c>
      <c r="I56" s="332" t="s">
        <v>99</v>
      </c>
      <c r="J56" s="334"/>
      <c r="K56" s="332" t="s">
        <v>83</v>
      </c>
      <c r="L56" s="333"/>
      <c r="M56" s="334"/>
      <c r="N56" s="320" t="s">
        <v>96</v>
      </c>
      <c r="O56" s="325" t="s">
        <v>106</v>
      </c>
      <c r="P56" s="327" t="s">
        <v>98</v>
      </c>
      <c r="Q56" s="321"/>
    </row>
    <row r="57" spans="1:17" ht="101.25" customHeight="1">
      <c r="A57" s="100"/>
      <c r="B57" s="322"/>
      <c r="C57" s="324"/>
      <c r="D57" s="324"/>
      <c r="E57" s="324"/>
      <c r="F57" s="324"/>
      <c r="G57" s="324"/>
      <c r="H57" s="322"/>
      <c r="I57" s="137" t="s">
        <v>92</v>
      </c>
      <c r="J57" s="137" t="s">
        <v>105</v>
      </c>
      <c r="K57" s="138" t="s">
        <v>93</v>
      </c>
      <c r="L57" s="138" t="s">
        <v>94</v>
      </c>
      <c r="M57" s="138" t="s">
        <v>95</v>
      </c>
      <c r="N57" s="322"/>
      <c r="O57" s="326"/>
      <c r="P57" s="328"/>
      <c r="Q57" s="322"/>
    </row>
    <row r="58" spans="1:17" ht="15.75">
      <c r="A58" s="100"/>
      <c r="B58" s="136">
        <v>1</v>
      </c>
      <c r="C58" s="183">
        <v>2</v>
      </c>
      <c r="D58" s="183">
        <v>3</v>
      </c>
      <c r="E58" s="184">
        <v>4</v>
      </c>
      <c r="F58" s="184">
        <v>5</v>
      </c>
      <c r="G58" s="184">
        <v>6</v>
      </c>
      <c r="H58" s="136">
        <v>7</v>
      </c>
      <c r="I58" s="165">
        <v>8</v>
      </c>
      <c r="J58" s="165">
        <v>9</v>
      </c>
      <c r="K58" s="165">
        <v>10</v>
      </c>
      <c r="L58" s="165">
        <v>11</v>
      </c>
      <c r="M58" s="165">
        <v>12</v>
      </c>
      <c r="N58" s="136">
        <v>13</v>
      </c>
      <c r="O58" s="136">
        <v>14</v>
      </c>
      <c r="P58" s="136">
        <v>15</v>
      </c>
      <c r="Q58" s="136">
        <v>16</v>
      </c>
    </row>
    <row r="59" spans="1:17" ht="63" customHeight="1">
      <c r="A59" s="100"/>
      <c r="B59" s="175" t="s">
        <v>61</v>
      </c>
      <c r="C59" s="191" t="s">
        <v>115</v>
      </c>
      <c r="D59" s="170" t="s">
        <v>180</v>
      </c>
      <c r="E59" s="170" t="s">
        <v>180</v>
      </c>
      <c r="F59" s="170" t="s">
        <v>70</v>
      </c>
      <c r="G59" s="146"/>
      <c r="H59" s="192" t="s">
        <v>21</v>
      </c>
      <c r="I59" s="173" t="s">
        <v>22</v>
      </c>
      <c r="J59" s="137">
        <v>792</v>
      </c>
      <c r="K59" s="165">
        <v>68</v>
      </c>
      <c r="L59" s="165"/>
      <c r="M59" s="174">
        <v>67</v>
      </c>
      <c r="N59" s="193">
        <f>K59*0.1</f>
        <v>6.800000000000001</v>
      </c>
      <c r="O59" s="165">
        <v>0</v>
      </c>
      <c r="P59" s="165"/>
      <c r="Q59" s="165"/>
    </row>
    <row r="60" spans="1:17" ht="48">
      <c r="A60" s="100"/>
      <c r="B60" s="194" t="s">
        <v>62</v>
      </c>
      <c r="C60" s="147" t="s">
        <v>14</v>
      </c>
      <c r="D60" s="170" t="s">
        <v>180</v>
      </c>
      <c r="E60" s="147" t="s">
        <v>32</v>
      </c>
      <c r="F60" s="170" t="s">
        <v>70</v>
      </c>
      <c r="G60" s="160"/>
      <c r="H60" s="172" t="s">
        <v>21</v>
      </c>
      <c r="I60" s="173" t="s">
        <v>22</v>
      </c>
      <c r="J60" s="137">
        <v>792</v>
      </c>
      <c r="K60" s="136">
        <v>1</v>
      </c>
      <c r="L60" s="136"/>
      <c r="M60" s="149">
        <v>1</v>
      </c>
      <c r="N60" s="193">
        <f>K60*0.1</f>
        <v>0.1</v>
      </c>
      <c r="O60" s="136">
        <v>0</v>
      </c>
      <c r="P60" s="136"/>
      <c r="Q60" s="136"/>
    </row>
    <row r="61" spans="1:17" ht="15.75">
      <c r="A61" s="100"/>
      <c r="B61" s="195"/>
      <c r="C61" s="196"/>
      <c r="D61" s="196"/>
      <c r="E61" s="197"/>
      <c r="F61" s="197"/>
      <c r="G61" s="197"/>
      <c r="H61" s="198"/>
      <c r="I61" s="199"/>
      <c r="J61" s="134"/>
      <c r="K61" s="200"/>
      <c r="L61" s="201"/>
      <c r="M61" s="201"/>
      <c r="N61" s="201"/>
      <c r="O61" s="201"/>
      <c r="P61" s="201"/>
      <c r="Q61" s="135"/>
    </row>
    <row r="62" spans="1:17" ht="15.75">
      <c r="A62" s="100"/>
      <c r="B62" s="114"/>
      <c r="C62" s="117" t="s">
        <v>5</v>
      </c>
      <c r="D62" s="50">
        <v>3</v>
      </c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1:17" ht="15.75" customHeight="1">
      <c r="A63" s="100"/>
      <c r="B63" s="129" t="s">
        <v>6</v>
      </c>
      <c r="C63" s="100"/>
      <c r="D63" s="100"/>
      <c r="E63" s="100"/>
      <c r="F63" s="100"/>
      <c r="G63" s="100"/>
      <c r="H63" s="100"/>
      <c r="I63" s="100"/>
      <c r="J63" s="100"/>
      <c r="K63" s="100"/>
      <c r="L63" s="353" t="s">
        <v>80</v>
      </c>
      <c r="M63" s="353"/>
      <c r="N63" s="354"/>
      <c r="O63" s="355" t="s">
        <v>69</v>
      </c>
      <c r="P63" s="202"/>
      <c r="Q63" s="131"/>
    </row>
    <row r="64" spans="1:17" ht="15.75">
      <c r="A64" s="100"/>
      <c r="B64" s="47" t="s">
        <v>39</v>
      </c>
      <c r="C64" s="100"/>
      <c r="D64" s="100"/>
      <c r="E64" s="100"/>
      <c r="F64" s="100"/>
      <c r="G64" s="100"/>
      <c r="H64" s="100"/>
      <c r="I64" s="100"/>
      <c r="J64" s="100"/>
      <c r="K64" s="100"/>
      <c r="L64" s="353"/>
      <c r="M64" s="353"/>
      <c r="N64" s="354"/>
      <c r="O64" s="356"/>
      <c r="P64" s="202"/>
      <c r="Q64" s="114"/>
    </row>
    <row r="65" spans="1:17" ht="15.75">
      <c r="A65" s="100"/>
      <c r="B65" s="125" t="s">
        <v>101</v>
      </c>
      <c r="C65" s="100"/>
      <c r="D65" s="100"/>
      <c r="E65" s="47" t="s">
        <v>27</v>
      </c>
      <c r="F65" s="47"/>
      <c r="G65" s="47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1:17" ht="15.75">
      <c r="A66" s="100"/>
      <c r="B66" s="351" t="s">
        <v>88</v>
      </c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</row>
    <row r="67" spans="1:17" ht="15.75">
      <c r="A67" s="100"/>
      <c r="B67" s="203" t="s">
        <v>7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16"/>
    </row>
    <row r="68" spans="1:17" ht="63" customHeight="1">
      <c r="A68" s="100"/>
      <c r="B68" s="320" t="s">
        <v>89</v>
      </c>
      <c r="C68" s="332" t="s">
        <v>8</v>
      </c>
      <c r="D68" s="333"/>
      <c r="E68" s="334"/>
      <c r="F68" s="335" t="s">
        <v>107</v>
      </c>
      <c r="G68" s="336"/>
      <c r="H68" s="332" t="s">
        <v>9</v>
      </c>
      <c r="I68" s="333"/>
      <c r="J68" s="333"/>
      <c r="K68" s="333"/>
      <c r="L68" s="333"/>
      <c r="M68" s="333"/>
      <c r="N68" s="333"/>
      <c r="O68" s="333"/>
      <c r="P68" s="334"/>
      <c r="Q68" s="134"/>
    </row>
    <row r="69" spans="1:17" ht="35.25" customHeight="1">
      <c r="A69" s="100"/>
      <c r="B69" s="321"/>
      <c r="C69" s="323" t="s">
        <v>164</v>
      </c>
      <c r="D69" s="323" t="s">
        <v>167</v>
      </c>
      <c r="E69" s="323" t="s">
        <v>165</v>
      </c>
      <c r="F69" s="323" t="s">
        <v>174</v>
      </c>
      <c r="G69" s="323" t="s">
        <v>10</v>
      </c>
      <c r="H69" s="320" t="s">
        <v>90</v>
      </c>
      <c r="I69" s="332" t="s">
        <v>99</v>
      </c>
      <c r="J69" s="334"/>
      <c r="K69" s="332" t="s">
        <v>108</v>
      </c>
      <c r="L69" s="333"/>
      <c r="M69" s="334"/>
      <c r="N69" s="320" t="s">
        <v>96</v>
      </c>
      <c r="O69" s="325" t="s">
        <v>97</v>
      </c>
      <c r="P69" s="320" t="s">
        <v>98</v>
      </c>
      <c r="Q69" s="360"/>
    </row>
    <row r="70" spans="1:17" ht="109.5" customHeight="1">
      <c r="A70" s="100"/>
      <c r="B70" s="321"/>
      <c r="C70" s="324"/>
      <c r="D70" s="324"/>
      <c r="E70" s="324"/>
      <c r="F70" s="324"/>
      <c r="G70" s="378"/>
      <c r="H70" s="321"/>
      <c r="I70" s="138" t="s">
        <v>92</v>
      </c>
      <c r="J70" s="138" t="s">
        <v>81</v>
      </c>
      <c r="K70" s="204" t="s">
        <v>103</v>
      </c>
      <c r="L70" s="138" t="s">
        <v>94</v>
      </c>
      <c r="M70" s="204" t="s">
        <v>95</v>
      </c>
      <c r="N70" s="321"/>
      <c r="O70" s="377"/>
      <c r="P70" s="321"/>
      <c r="Q70" s="360"/>
    </row>
    <row r="71" spans="1:17" ht="16.5" customHeight="1">
      <c r="A71" s="100"/>
      <c r="B71" s="142">
        <v>1</v>
      </c>
      <c r="C71" s="205">
        <v>2</v>
      </c>
      <c r="D71" s="205">
        <v>3</v>
      </c>
      <c r="E71" s="205">
        <v>4</v>
      </c>
      <c r="F71" s="205">
        <v>5</v>
      </c>
      <c r="G71" s="205">
        <v>6</v>
      </c>
      <c r="H71" s="142">
        <v>7</v>
      </c>
      <c r="I71" s="142">
        <v>8</v>
      </c>
      <c r="J71" s="142">
        <v>9</v>
      </c>
      <c r="K71" s="142">
        <v>10</v>
      </c>
      <c r="L71" s="142">
        <v>11</v>
      </c>
      <c r="M71" s="142">
        <v>12</v>
      </c>
      <c r="N71" s="142">
        <v>13</v>
      </c>
      <c r="O71" s="142">
        <v>14</v>
      </c>
      <c r="P71" s="142">
        <v>15</v>
      </c>
      <c r="Q71" s="135"/>
    </row>
    <row r="72" spans="1:17" ht="31.5" customHeight="1">
      <c r="A72" s="100"/>
      <c r="B72" s="341" t="s">
        <v>63</v>
      </c>
      <c r="C72" s="369" t="s">
        <v>115</v>
      </c>
      <c r="D72" s="337" t="s">
        <v>180</v>
      </c>
      <c r="E72" s="337" t="s">
        <v>180</v>
      </c>
      <c r="F72" s="153" t="s">
        <v>70</v>
      </c>
      <c r="G72" s="153"/>
      <c r="H72" s="147" t="s">
        <v>12</v>
      </c>
      <c r="I72" s="206" t="s">
        <v>13</v>
      </c>
      <c r="J72" s="207"/>
      <c r="K72" s="149">
        <v>100</v>
      </c>
      <c r="L72" s="136"/>
      <c r="M72" s="136">
        <f>K72</f>
        <v>100</v>
      </c>
      <c r="N72" s="136">
        <f>K72*0.1</f>
        <v>10</v>
      </c>
      <c r="O72" s="136">
        <v>0</v>
      </c>
      <c r="P72" s="136"/>
      <c r="Q72" s="135"/>
    </row>
    <row r="73" spans="1:17" ht="47.25" customHeight="1">
      <c r="A73" s="100"/>
      <c r="B73" s="342"/>
      <c r="C73" s="371"/>
      <c r="D73" s="339"/>
      <c r="E73" s="339"/>
      <c r="F73" s="153"/>
      <c r="G73" s="153"/>
      <c r="H73" s="147" t="s">
        <v>15</v>
      </c>
      <c r="I73" s="148" t="s">
        <v>13</v>
      </c>
      <c r="J73" s="137"/>
      <c r="K73" s="154">
        <v>70</v>
      </c>
      <c r="L73" s="155"/>
      <c r="M73" s="155">
        <f>K73</f>
        <v>70</v>
      </c>
      <c r="N73" s="155">
        <f>K73*0.1</f>
        <v>7</v>
      </c>
      <c r="O73" s="136">
        <v>0</v>
      </c>
      <c r="P73" s="136"/>
      <c r="Q73" s="135"/>
    </row>
    <row r="74" spans="1:17" ht="27.75" customHeight="1">
      <c r="A74" s="100"/>
      <c r="B74" s="345" t="s">
        <v>64</v>
      </c>
      <c r="C74" s="348" t="s">
        <v>14</v>
      </c>
      <c r="D74" s="337" t="s">
        <v>180</v>
      </c>
      <c r="E74" s="348" t="s">
        <v>32</v>
      </c>
      <c r="F74" s="400" t="s">
        <v>70</v>
      </c>
      <c r="G74" s="153"/>
      <c r="H74" s="147" t="s">
        <v>178</v>
      </c>
      <c r="I74" s="148" t="s">
        <v>13</v>
      </c>
      <c r="J74" s="137"/>
      <c r="K74" s="154">
        <v>70</v>
      </c>
      <c r="L74" s="155"/>
      <c r="M74" s="155">
        <f>K74</f>
        <v>70</v>
      </c>
      <c r="N74" s="155">
        <f>K74*0.1</f>
        <v>7</v>
      </c>
      <c r="O74" s="136">
        <v>0</v>
      </c>
      <c r="P74" s="136"/>
      <c r="Q74" s="135"/>
    </row>
    <row r="75" spans="1:17" ht="96">
      <c r="A75" s="100"/>
      <c r="B75" s="381"/>
      <c r="C75" s="379"/>
      <c r="D75" s="339"/>
      <c r="E75" s="379"/>
      <c r="F75" s="415"/>
      <c r="G75" s="160"/>
      <c r="H75" s="161" t="s">
        <v>71</v>
      </c>
      <c r="I75" s="162" t="s">
        <v>18</v>
      </c>
      <c r="J75" s="163"/>
      <c r="K75" s="149">
        <v>0</v>
      </c>
      <c r="L75" s="149"/>
      <c r="M75" s="136">
        <f>K75</f>
        <v>0</v>
      </c>
      <c r="N75" s="155">
        <f>K75*0.1</f>
        <v>0</v>
      </c>
      <c r="O75" s="136">
        <f>K75-M75-N75</f>
        <v>0</v>
      </c>
      <c r="P75" s="136"/>
      <c r="Q75" s="116"/>
    </row>
    <row r="76" spans="1:17" ht="15.75">
      <c r="A76" s="100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</row>
    <row r="77" spans="1:17" ht="24" customHeight="1">
      <c r="A77" s="100"/>
      <c r="B77" s="203" t="s">
        <v>19</v>
      </c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00"/>
    </row>
    <row r="78" spans="1:17" ht="63.75" customHeight="1">
      <c r="A78" s="100"/>
      <c r="B78" s="320" t="s">
        <v>89</v>
      </c>
      <c r="C78" s="332" t="s">
        <v>8</v>
      </c>
      <c r="D78" s="333"/>
      <c r="E78" s="334"/>
      <c r="F78" s="335" t="s">
        <v>107</v>
      </c>
      <c r="G78" s="336"/>
      <c r="H78" s="332" t="s">
        <v>20</v>
      </c>
      <c r="I78" s="333"/>
      <c r="J78" s="333"/>
      <c r="K78" s="333"/>
      <c r="L78" s="333"/>
      <c r="M78" s="333"/>
      <c r="N78" s="333"/>
      <c r="O78" s="333"/>
      <c r="P78" s="334"/>
      <c r="Q78" s="320" t="s">
        <v>84</v>
      </c>
    </row>
    <row r="79" spans="1:17" ht="37.5" customHeight="1">
      <c r="A79" s="100"/>
      <c r="B79" s="321"/>
      <c r="C79" s="323" t="s">
        <v>164</v>
      </c>
      <c r="D79" s="323" t="s">
        <v>167</v>
      </c>
      <c r="E79" s="323" t="s">
        <v>165</v>
      </c>
      <c r="F79" s="323" t="s">
        <v>174</v>
      </c>
      <c r="G79" s="323" t="s">
        <v>10</v>
      </c>
      <c r="H79" s="320" t="s">
        <v>90</v>
      </c>
      <c r="I79" s="332" t="s">
        <v>99</v>
      </c>
      <c r="J79" s="334"/>
      <c r="K79" s="332" t="s">
        <v>108</v>
      </c>
      <c r="L79" s="333"/>
      <c r="M79" s="334"/>
      <c r="N79" s="320" t="s">
        <v>96</v>
      </c>
      <c r="O79" s="325" t="s">
        <v>97</v>
      </c>
      <c r="P79" s="327" t="s">
        <v>98</v>
      </c>
      <c r="Q79" s="321"/>
    </row>
    <row r="80" spans="1:17" ht="94.5">
      <c r="A80" s="100"/>
      <c r="B80" s="321"/>
      <c r="C80" s="324"/>
      <c r="D80" s="324"/>
      <c r="E80" s="324"/>
      <c r="F80" s="324"/>
      <c r="G80" s="378"/>
      <c r="H80" s="321"/>
      <c r="I80" s="138" t="s">
        <v>92</v>
      </c>
      <c r="J80" s="138" t="s">
        <v>81</v>
      </c>
      <c r="K80" s="204" t="s">
        <v>103</v>
      </c>
      <c r="L80" s="138" t="s">
        <v>94</v>
      </c>
      <c r="M80" s="204" t="s">
        <v>95</v>
      </c>
      <c r="N80" s="321"/>
      <c r="O80" s="377"/>
      <c r="P80" s="380"/>
      <c r="Q80" s="321"/>
    </row>
    <row r="81" spans="1:17" ht="15.75">
      <c r="A81" s="100"/>
      <c r="B81" s="142">
        <v>1</v>
      </c>
      <c r="C81" s="205">
        <v>2</v>
      </c>
      <c r="D81" s="205">
        <v>3</v>
      </c>
      <c r="E81" s="205">
        <v>4</v>
      </c>
      <c r="F81" s="205">
        <v>5</v>
      </c>
      <c r="G81" s="205">
        <v>6</v>
      </c>
      <c r="H81" s="142">
        <v>7</v>
      </c>
      <c r="I81" s="142">
        <v>8</v>
      </c>
      <c r="J81" s="142">
        <v>9</v>
      </c>
      <c r="K81" s="142">
        <v>10</v>
      </c>
      <c r="L81" s="142">
        <v>11</v>
      </c>
      <c r="M81" s="142">
        <v>12</v>
      </c>
      <c r="N81" s="142">
        <v>13</v>
      </c>
      <c r="O81" s="142">
        <v>14</v>
      </c>
      <c r="P81" s="142">
        <v>15</v>
      </c>
      <c r="Q81" s="142">
        <v>16</v>
      </c>
    </row>
    <row r="82" spans="1:17" ht="63" customHeight="1">
      <c r="A82" s="100"/>
      <c r="B82" s="194" t="s">
        <v>63</v>
      </c>
      <c r="C82" s="147" t="s">
        <v>115</v>
      </c>
      <c r="D82" s="170" t="s">
        <v>180</v>
      </c>
      <c r="E82" s="145" t="s">
        <v>180</v>
      </c>
      <c r="F82" s="146" t="s">
        <v>70</v>
      </c>
      <c r="G82" s="146"/>
      <c r="H82" s="172" t="s">
        <v>21</v>
      </c>
      <c r="I82" s="208" t="s">
        <v>22</v>
      </c>
      <c r="J82" s="207">
        <v>792</v>
      </c>
      <c r="K82" s="149">
        <v>19</v>
      </c>
      <c r="L82" s="136"/>
      <c r="M82" s="149">
        <v>20</v>
      </c>
      <c r="N82" s="155">
        <f>K82*0.1</f>
        <v>1.9000000000000001</v>
      </c>
      <c r="O82" s="136">
        <v>0</v>
      </c>
      <c r="P82" s="136"/>
      <c r="Q82" s="136"/>
    </row>
    <row r="83" spans="1:17" ht="48">
      <c r="A83" s="100"/>
      <c r="B83" s="175" t="s">
        <v>64</v>
      </c>
      <c r="C83" s="147" t="s">
        <v>116</v>
      </c>
      <c r="D83" s="170" t="s">
        <v>180</v>
      </c>
      <c r="E83" s="191" t="s">
        <v>32</v>
      </c>
      <c r="F83" s="171" t="s">
        <v>70</v>
      </c>
      <c r="G83" s="171"/>
      <c r="H83" s="172" t="s">
        <v>21</v>
      </c>
      <c r="I83" s="173" t="s">
        <v>22</v>
      </c>
      <c r="J83" s="137">
        <v>792</v>
      </c>
      <c r="K83" s="149">
        <v>1</v>
      </c>
      <c r="L83" s="136"/>
      <c r="M83" s="149">
        <v>1</v>
      </c>
      <c r="N83" s="155">
        <f>K83*0.1</f>
        <v>0.1</v>
      </c>
      <c r="O83" s="136">
        <v>0</v>
      </c>
      <c r="P83" s="136"/>
      <c r="Q83" s="136"/>
    </row>
    <row r="84" spans="1:17" ht="15.75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1:17" ht="15.75">
      <c r="A85" s="100"/>
      <c r="B85" s="114"/>
      <c r="C85" s="117" t="s">
        <v>5</v>
      </c>
      <c r="D85" s="101">
        <v>4</v>
      </c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1:17" ht="15.75">
      <c r="A86" s="100"/>
      <c r="B86" s="129" t="s">
        <v>6</v>
      </c>
      <c r="C86" s="100"/>
      <c r="D86" s="100"/>
      <c r="E86" s="100"/>
      <c r="F86" s="100"/>
      <c r="G86" s="100"/>
      <c r="H86" s="100"/>
      <c r="I86" s="100"/>
      <c r="J86" s="100"/>
      <c r="K86" s="100"/>
      <c r="L86" s="362" t="s">
        <v>80</v>
      </c>
      <c r="M86" s="362"/>
      <c r="N86" s="363"/>
      <c r="O86" s="130" t="s">
        <v>67</v>
      </c>
      <c r="P86" s="131"/>
      <c r="Q86" s="131"/>
    </row>
    <row r="87" spans="1:17" ht="15.75">
      <c r="A87" s="100"/>
      <c r="B87" s="102" t="s">
        <v>209</v>
      </c>
      <c r="C87" s="209"/>
      <c r="D87" s="209"/>
      <c r="E87" s="209"/>
      <c r="F87" s="209"/>
      <c r="G87" s="209"/>
      <c r="H87" s="100"/>
      <c r="I87" s="100"/>
      <c r="J87" s="100"/>
      <c r="K87" s="100"/>
      <c r="L87" s="100"/>
      <c r="M87" s="100"/>
      <c r="N87" s="123"/>
      <c r="O87" s="132"/>
      <c r="P87" s="132"/>
      <c r="Q87" s="114"/>
    </row>
    <row r="88" spans="1:17" ht="15.75">
      <c r="A88" s="100"/>
      <c r="B88" s="125" t="s">
        <v>101</v>
      </c>
      <c r="C88" s="100"/>
      <c r="D88" s="100"/>
      <c r="E88" s="102" t="s">
        <v>27</v>
      </c>
      <c r="F88" s="102"/>
      <c r="G88" s="34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1:17" ht="15.75">
      <c r="A89" s="100"/>
      <c r="B89" s="351" t="s">
        <v>88</v>
      </c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</row>
    <row r="90" spans="1:17" ht="15.75">
      <c r="A90" s="100"/>
      <c r="B90" s="209" t="s">
        <v>7</v>
      </c>
      <c r="C90" s="209"/>
      <c r="D90" s="209"/>
      <c r="E90" s="209"/>
      <c r="F90" s="209"/>
      <c r="G90" s="209"/>
      <c r="H90" s="100"/>
      <c r="I90" s="100"/>
      <c r="J90" s="100"/>
      <c r="K90" s="100"/>
      <c r="L90" s="100"/>
      <c r="M90" s="100"/>
      <c r="N90" s="100"/>
      <c r="O90" s="100"/>
      <c r="P90" s="100"/>
      <c r="Q90" s="116"/>
    </row>
    <row r="91" spans="1:17" ht="15.75" customHeight="1">
      <c r="A91" s="100"/>
      <c r="B91" s="320" t="s">
        <v>89</v>
      </c>
      <c r="C91" s="332" t="s">
        <v>8</v>
      </c>
      <c r="D91" s="333"/>
      <c r="E91" s="334"/>
      <c r="F91" s="332" t="s">
        <v>82</v>
      </c>
      <c r="G91" s="334"/>
      <c r="H91" s="332" t="s">
        <v>9</v>
      </c>
      <c r="I91" s="333"/>
      <c r="J91" s="333"/>
      <c r="K91" s="333"/>
      <c r="L91" s="333"/>
      <c r="M91" s="333"/>
      <c r="N91" s="333"/>
      <c r="O91" s="333"/>
      <c r="P91" s="334"/>
      <c r="Q91" s="134"/>
    </row>
    <row r="92" spans="1:17" ht="15.75">
      <c r="A92" s="100"/>
      <c r="B92" s="321"/>
      <c r="C92" s="323" t="s">
        <v>164</v>
      </c>
      <c r="D92" s="323" t="s">
        <v>165</v>
      </c>
      <c r="E92" s="323" t="s">
        <v>10</v>
      </c>
      <c r="F92" s="323" t="s">
        <v>174</v>
      </c>
      <c r="G92" s="323" t="s">
        <v>10</v>
      </c>
      <c r="H92" s="320" t="s">
        <v>90</v>
      </c>
      <c r="I92" s="332" t="s">
        <v>91</v>
      </c>
      <c r="J92" s="334"/>
      <c r="K92" s="332" t="s">
        <v>83</v>
      </c>
      <c r="L92" s="333"/>
      <c r="M92" s="334"/>
      <c r="N92" s="320" t="s">
        <v>96</v>
      </c>
      <c r="O92" s="325" t="s">
        <v>97</v>
      </c>
      <c r="P92" s="320" t="s">
        <v>98</v>
      </c>
      <c r="Q92" s="360"/>
    </row>
    <row r="93" spans="1:17" ht="94.5">
      <c r="A93" s="100"/>
      <c r="B93" s="322"/>
      <c r="C93" s="324"/>
      <c r="D93" s="324"/>
      <c r="E93" s="324"/>
      <c r="F93" s="324"/>
      <c r="G93" s="324"/>
      <c r="H93" s="322"/>
      <c r="I93" s="137" t="s">
        <v>92</v>
      </c>
      <c r="J93" s="137" t="s">
        <v>81</v>
      </c>
      <c r="K93" s="138" t="s">
        <v>93</v>
      </c>
      <c r="L93" s="138" t="s">
        <v>94</v>
      </c>
      <c r="M93" s="138" t="s">
        <v>95</v>
      </c>
      <c r="N93" s="322"/>
      <c r="O93" s="326"/>
      <c r="P93" s="322"/>
      <c r="Q93" s="360"/>
    </row>
    <row r="94" spans="1:17" ht="15.75">
      <c r="A94" s="100"/>
      <c r="B94" s="139">
        <v>1</v>
      </c>
      <c r="C94" s="140">
        <v>2</v>
      </c>
      <c r="D94" s="140">
        <v>3</v>
      </c>
      <c r="E94" s="141">
        <v>4</v>
      </c>
      <c r="F94" s="141">
        <v>5</v>
      </c>
      <c r="G94" s="141">
        <v>6</v>
      </c>
      <c r="H94" s="139">
        <v>7</v>
      </c>
      <c r="I94" s="142">
        <v>8</v>
      </c>
      <c r="J94" s="142">
        <v>9</v>
      </c>
      <c r="K94" s="142">
        <v>10</v>
      </c>
      <c r="L94" s="142">
        <v>11</v>
      </c>
      <c r="M94" s="142">
        <v>12</v>
      </c>
      <c r="N94" s="139">
        <v>13</v>
      </c>
      <c r="O94" s="139">
        <v>14</v>
      </c>
      <c r="P94" s="139">
        <v>15</v>
      </c>
      <c r="Q94" s="135"/>
    </row>
    <row r="95" spans="1:17" ht="24">
      <c r="A95" s="100"/>
      <c r="B95" s="417" t="s">
        <v>221</v>
      </c>
      <c r="C95" s="420" t="s">
        <v>14</v>
      </c>
      <c r="D95" s="421" t="s">
        <v>214</v>
      </c>
      <c r="E95" s="374"/>
      <c r="F95" s="374" t="s">
        <v>58</v>
      </c>
      <c r="G95" s="146"/>
      <c r="H95" s="147" t="s">
        <v>12</v>
      </c>
      <c r="I95" s="148" t="s">
        <v>13</v>
      </c>
      <c r="J95" s="137"/>
      <c r="K95" s="149">
        <v>100</v>
      </c>
      <c r="L95" s="136"/>
      <c r="M95" s="136">
        <f>K95</f>
        <v>100</v>
      </c>
      <c r="N95" s="136">
        <f>K95*0.1</f>
        <v>10</v>
      </c>
      <c r="O95" s="136">
        <v>0</v>
      </c>
      <c r="P95" s="136"/>
      <c r="Q95" s="135"/>
    </row>
    <row r="96" spans="1:17" ht="72">
      <c r="A96" s="100"/>
      <c r="B96" s="418"/>
      <c r="C96" s="346"/>
      <c r="D96" s="346"/>
      <c r="E96" s="375"/>
      <c r="F96" s="375"/>
      <c r="G96" s="153"/>
      <c r="H96" s="147" t="s">
        <v>15</v>
      </c>
      <c r="I96" s="148" t="s">
        <v>13</v>
      </c>
      <c r="J96" s="137"/>
      <c r="K96" s="154">
        <v>0</v>
      </c>
      <c r="L96" s="155"/>
      <c r="M96" s="155">
        <f>K96</f>
        <v>0</v>
      </c>
      <c r="N96" s="155">
        <f>K96*0.1</f>
        <v>0</v>
      </c>
      <c r="O96" s="136">
        <v>0</v>
      </c>
      <c r="P96" s="136"/>
      <c r="Q96" s="135"/>
    </row>
    <row r="97" spans="1:17" ht="36">
      <c r="A97" s="100"/>
      <c r="B97" s="419"/>
      <c r="C97" s="347"/>
      <c r="D97" s="347"/>
      <c r="E97" s="375"/>
      <c r="F97" s="375"/>
      <c r="G97" s="153"/>
      <c r="H97" s="147" t="s">
        <v>16</v>
      </c>
      <c r="I97" s="148" t="s">
        <v>13</v>
      </c>
      <c r="J97" s="137"/>
      <c r="K97" s="149">
        <v>0</v>
      </c>
      <c r="L97" s="136"/>
      <c r="M97" s="136">
        <v>0</v>
      </c>
      <c r="N97" s="155">
        <f>K97*0.1</f>
        <v>0</v>
      </c>
      <c r="O97" s="136">
        <v>0</v>
      </c>
      <c r="P97" s="136"/>
      <c r="Q97" s="135"/>
    </row>
    <row r="98" spans="1:17" ht="63.75">
      <c r="A98" s="100"/>
      <c r="B98" s="210" t="s">
        <v>210</v>
      </c>
      <c r="C98" s="157" t="s">
        <v>189</v>
      </c>
      <c r="D98" s="157" t="s">
        <v>190</v>
      </c>
      <c r="E98" s="375"/>
      <c r="F98" s="375"/>
      <c r="G98" s="153"/>
      <c r="H98" s="147" t="s">
        <v>41</v>
      </c>
      <c r="I98" s="148" t="s">
        <v>13</v>
      </c>
      <c r="J98" s="137"/>
      <c r="K98" s="154">
        <v>100</v>
      </c>
      <c r="L98" s="155"/>
      <c r="M98" s="155">
        <f>K98</f>
        <v>100</v>
      </c>
      <c r="N98" s="155">
        <f>K98*0.1</f>
        <v>10</v>
      </c>
      <c r="O98" s="136">
        <v>0</v>
      </c>
      <c r="P98" s="136"/>
      <c r="Q98" s="135"/>
    </row>
    <row r="99" spans="1:17" ht="96">
      <c r="A99" s="100"/>
      <c r="B99" s="158"/>
      <c r="C99" s="159"/>
      <c r="D99" s="159"/>
      <c r="E99" s="376"/>
      <c r="F99" s="376"/>
      <c r="G99" s="160"/>
      <c r="H99" s="161" t="s">
        <v>17</v>
      </c>
      <c r="I99" s="162" t="s">
        <v>18</v>
      </c>
      <c r="J99" s="163"/>
      <c r="K99" s="149">
        <v>0</v>
      </c>
      <c r="L99" s="149"/>
      <c r="M99" s="136">
        <f>K99</f>
        <v>0</v>
      </c>
      <c r="N99" s="155">
        <f>K99*0.1</f>
        <v>0</v>
      </c>
      <c r="O99" s="136">
        <f>K99-M99-N99</f>
        <v>0</v>
      </c>
      <c r="P99" s="136"/>
      <c r="Q99" s="116"/>
    </row>
    <row r="100" spans="1:17" ht="15.75">
      <c r="A100" s="100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</row>
    <row r="101" spans="1:17" ht="15.75">
      <c r="A101" s="100"/>
      <c r="B101" s="209" t="s">
        <v>19</v>
      </c>
      <c r="C101" s="211"/>
      <c r="D101" s="211"/>
      <c r="E101" s="211"/>
      <c r="F101" s="211"/>
      <c r="G101" s="211"/>
      <c r="H101" s="164"/>
      <c r="I101" s="164"/>
      <c r="J101" s="164"/>
      <c r="K101" s="164"/>
      <c r="L101" s="164"/>
      <c r="M101" s="164"/>
      <c r="N101" s="164"/>
      <c r="O101" s="164"/>
      <c r="P101" s="164"/>
      <c r="Q101" s="100"/>
    </row>
    <row r="102" spans="1:17" ht="15.75" customHeight="1">
      <c r="A102" s="100"/>
      <c r="B102" s="320" t="s">
        <v>89</v>
      </c>
      <c r="C102" s="332" t="s">
        <v>8</v>
      </c>
      <c r="D102" s="333"/>
      <c r="E102" s="334"/>
      <c r="F102" s="332" t="s">
        <v>82</v>
      </c>
      <c r="G102" s="334"/>
      <c r="H102" s="332" t="s">
        <v>20</v>
      </c>
      <c r="I102" s="333"/>
      <c r="J102" s="333"/>
      <c r="K102" s="333"/>
      <c r="L102" s="333"/>
      <c r="M102" s="333"/>
      <c r="N102" s="333"/>
      <c r="O102" s="333"/>
      <c r="P102" s="334"/>
      <c r="Q102" s="320" t="s">
        <v>84</v>
      </c>
    </row>
    <row r="103" spans="1:17" ht="15.75">
      <c r="A103" s="100"/>
      <c r="B103" s="321"/>
      <c r="C103" s="323" t="s">
        <v>164</v>
      </c>
      <c r="D103" s="323" t="s">
        <v>165</v>
      </c>
      <c r="E103" s="323" t="s">
        <v>10</v>
      </c>
      <c r="F103" s="323" t="s">
        <v>174</v>
      </c>
      <c r="G103" s="323" t="s">
        <v>10</v>
      </c>
      <c r="H103" s="320" t="s">
        <v>90</v>
      </c>
      <c r="I103" s="332" t="s">
        <v>99</v>
      </c>
      <c r="J103" s="334"/>
      <c r="K103" s="332" t="s">
        <v>83</v>
      </c>
      <c r="L103" s="333"/>
      <c r="M103" s="334"/>
      <c r="N103" s="358" t="s">
        <v>96</v>
      </c>
      <c r="O103" s="359" t="s">
        <v>97</v>
      </c>
      <c r="P103" s="332" t="s">
        <v>98</v>
      </c>
      <c r="Q103" s="321"/>
    </row>
    <row r="104" spans="1:17" ht="94.5">
      <c r="A104" s="100"/>
      <c r="B104" s="322"/>
      <c r="C104" s="324"/>
      <c r="D104" s="324"/>
      <c r="E104" s="324"/>
      <c r="F104" s="324"/>
      <c r="G104" s="324"/>
      <c r="H104" s="322"/>
      <c r="I104" s="137" t="s">
        <v>92</v>
      </c>
      <c r="J104" s="137" t="s">
        <v>81</v>
      </c>
      <c r="K104" s="137" t="s">
        <v>93</v>
      </c>
      <c r="L104" s="137" t="s">
        <v>94</v>
      </c>
      <c r="M104" s="137" t="s">
        <v>95</v>
      </c>
      <c r="N104" s="358"/>
      <c r="O104" s="359"/>
      <c r="P104" s="332"/>
      <c r="Q104" s="322"/>
    </row>
    <row r="105" spans="1:17" ht="15.75">
      <c r="A105" s="100"/>
      <c r="B105" s="166">
        <v>1</v>
      </c>
      <c r="C105" s="140">
        <v>2</v>
      </c>
      <c r="D105" s="140">
        <v>3</v>
      </c>
      <c r="E105" s="141">
        <v>4</v>
      </c>
      <c r="F105" s="141">
        <v>5</v>
      </c>
      <c r="G105" s="141">
        <v>6</v>
      </c>
      <c r="H105" s="139">
        <v>7</v>
      </c>
      <c r="I105" s="142">
        <v>8</v>
      </c>
      <c r="J105" s="142">
        <v>9</v>
      </c>
      <c r="K105" s="142">
        <v>10</v>
      </c>
      <c r="L105" s="142">
        <v>11</v>
      </c>
      <c r="M105" s="142">
        <v>12</v>
      </c>
      <c r="N105" s="139">
        <v>13</v>
      </c>
      <c r="O105" s="139">
        <v>14</v>
      </c>
      <c r="P105" s="139">
        <v>15</v>
      </c>
      <c r="Q105" s="139">
        <v>16</v>
      </c>
    </row>
    <row r="106" spans="1:17" ht="60.75" customHeight="1">
      <c r="A106" s="100"/>
      <c r="B106" s="167" t="s">
        <v>221</v>
      </c>
      <c r="C106" s="168" t="s">
        <v>14</v>
      </c>
      <c r="D106" s="169" t="s">
        <v>214</v>
      </c>
      <c r="E106" s="170"/>
      <c r="F106" s="170" t="s">
        <v>70</v>
      </c>
      <c r="G106" s="171"/>
      <c r="H106" s="172" t="s">
        <v>21</v>
      </c>
      <c r="I106" s="173" t="s">
        <v>22</v>
      </c>
      <c r="J106" s="137">
        <v>792</v>
      </c>
      <c r="K106" s="174">
        <v>1</v>
      </c>
      <c r="L106" s="165"/>
      <c r="M106" s="165">
        <v>2</v>
      </c>
      <c r="N106" s="155">
        <f>K106*0.1</f>
        <v>0.1</v>
      </c>
      <c r="O106" s="136">
        <v>0</v>
      </c>
      <c r="P106" s="136"/>
      <c r="Q106" s="136"/>
    </row>
    <row r="107" spans="1:17" ht="63.75">
      <c r="A107" s="100"/>
      <c r="B107" s="274" t="str">
        <f>B98</f>
        <v>801012О.99.0.БА82АЛ78001</v>
      </c>
      <c r="C107" s="177" t="s">
        <v>189</v>
      </c>
      <c r="D107" s="212" t="s">
        <v>191</v>
      </c>
      <c r="E107" s="171"/>
      <c r="F107" s="170" t="s">
        <v>70</v>
      </c>
      <c r="G107" s="171"/>
      <c r="H107" s="172" t="s">
        <v>21</v>
      </c>
      <c r="I107" s="173" t="s">
        <v>22</v>
      </c>
      <c r="J107" s="137">
        <v>792</v>
      </c>
      <c r="K107" s="149">
        <v>1</v>
      </c>
      <c r="L107" s="136"/>
      <c r="M107" s="136">
        <v>1</v>
      </c>
      <c r="N107" s="155">
        <f>K107*0.1</f>
        <v>0.1</v>
      </c>
      <c r="O107" s="136">
        <v>0</v>
      </c>
      <c r="P107" s="165"/>
      <c r="Q107" s="165"/>
    </row>
    <row r="108" spans="1:17" ht="13.5" customHeight="1">
      <c r="A108" s="100"/>
      <c r="B108" s="213"/>
      <c r="C108" s="214"/>
      <c r="D108" s="215"/>
      <c r="E108" s="197"/>
      <c r="F108" s="216"/>
      <c r="G108" s="197"/>
      <c r="H108" s="217"/>
      <c r="I108" s="218"/>
      <c r="J108" s="134"/>
      <c r="K108" s="219"/>
      <c r="L108" s="135"/>
      <c r="M108" s="59"/>
      <c r="O108" s="135"/>
      <c r="P108" s="135"/>
      <c r="Q108" s="135"/>
    </row>
    <row r="109" spans="1:17" ht="15.75" hidden="1">
      <c r="A109" s="100"/>
      <c r="B109" s="329" t="s">
        <v>109</v>
      </c>
      <c r="C109" s="329"/>
      <c r="D109" s="330" t="s">
        <v>137</v>
      </c>
      <c r="E109" s="330"/>
      <c r="F109" s="330"/>
      <c r="G109" s="330"/>
      <c r="H109" s="330"/>
      <c r="I109" s="330"/>
      <c r="J109" s="330"/>
      <c r="K109" s="100"/>
      <c r="L109" s="100" t="s">
        <v>138</v>
      </c>
      <c r="M109" s="406" t="s">
        <v>52</v>
      </c>
      <c r="N109" s="406"/>
      <c r="O109" s="135"/>
      <c r="P109" s="135"/>
      <c r="Q109" s="135"/>
    </row>
    <row r="110" spans="1:17" ht="15.75" hidden="1">
      <c r="A110" s="100"/>
      <c r="B110" s="222" t="str">
        <f>D4</f>
        <v>" 01 "  АПРЕЛЯ   2021г</v>
      </c>
      <c r="C110" s="221"/>
      <c r="D110" s="221"/>
      <c r="E110" s="223" t="s">
        <v>110</v>
      </c>
      <c r="F110" s="223"/>
      <c r="G110" s="223"/>
      <c r="H110" s="331"/>
      <c r="I110" s="331"/>
      <c r="J110" s="221"/>
      <c r="K110" s="100"/>
      <c r="L110" s="223" t="s">
        <v>24</v>
      </c>
      <c r="M110" s="319" t="s">
        <v>112</v>
      </c>
      <c r="N110" s="319"/>
      <c r="O110" s="135"/>
      <c r="P110" s="135"/>
      <c r="Q110" s="135"/>
    </row>
    <row r="111" spans="1:17" ht="15.75" hidden="1">
      <c r="A111" s="100"/>
      <c r="B111" s="221"/>
      <c r="C111" s="221"/>
      <c r="D111" s="221"/>
      <c r="E111" s="221"/>
      <c r="F111" s="221"/>
      <c r="G111" s="221"/>
      <c r="H111" s="221"/>
      <c r="I111" s="221"/>
      <c r="J111" s="221"/>
      <c r="K111" s="221"/>
      <c r="L111" s="221"/>
      <c r="M111" s="221"/>
      <c r="N111" s="220"/>
      <c r="O111" s="135"/>
      <c r="P111" s="135"/>
      <c r="Q111" s="135"/>
    </row>
    <row r="112" spans="1:17" ht="15.75" hidden="1">
      <c r="A112" s="100"/>
      <c r="B112" s="178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</row>
    <row r="113" spans="2:17" ht="2.25" customHeight="1" hidden="1">
      <c r="B113" s="89"/>
      <c r="C113" s="4" t="s">
        <v>5</v>
      </c>
      <c r="D113" s="104">
        <v>5</v>
      </c>
      <c r="M113" s="21"/>
      <c r="N113" s="21"/>
      <c r="Q113" s="21"/>
    </row>
    <row r="114" spans="2:17" ht="15.75" hidden="1">
      <c r="B114" s="8" t="s">
        <v>100</v>
      </c>
      <c r="L114" s="311" t="s">
        <v>80</v>
      </c>
      <c r="M114" s="311"/>
      <c r="N114" s="312"/>
      <c r="O114" s="285" t="s">
        <v>67</v>
      </c>
      <c r="P114" s="280"/>
      <c r="Q114" s="61"/>
    </row>
    <row r="115" spans="2:17" ht="15.75" hidden="1">
      <c r="B115" s="105" t="s">
        <v>203</v>
      </c>
      <c r="C115" s="106"/>
      <c r="D115" s="106"/>
      <c r="E115" s="106"/>
      <c r="F115" s="106"/>
      <c r="G115" s="106"/>
      <c r="L115" s="311"/>
      <c r="M115" s="311"/>
      <c r="N115" s="312"/>
      <c r="O115" s="286"/>
      <c r="P115" s="280"/>
      <c r="Q115" s="29"/>
    </row>
    <row r="116" spans="2:7" ht="15.75" hidden="1">
      <c r="B116" s="2" t="s">
        <v>101</v>
      </c>
      <c r="E116" s="107" t="s">
        <v>27</v>
      </c>
      <c r="F116" s="32"/>
      <c r="G116" s="32"/>
    </row>
    <row r="117" spans="2:17" ht="15.75" hidden="1">
      <c r="B117" s="291" t="s">
        <v>88</v>
      </c>
      <c r="C117" s="291"/>
      <c r="D117" s="291"/>
      <c r="E117" s="291"/>
      <c r="F117" s="291"/>
      <c r="G117" s="291"/>
      <c r="H117" s="291"/>
      <c r="I117" s="291"/>
      <c r="J117" s="291"/>
      <c r="K117" s="291"/>
      <c r="L117" s="291"/>
      <c r="M117" s="291"/>
      <c r="N117" s="291"/>
      <c r="O117" s="291"/>
      <c r="P117" s="291"/>
      <c r="Q117" s="291"/>
    </row>
    <row r="118" spans="2:17" ht="15.75" hidden="1">
      <c r="B118" s="106" t="s">
        <v>102</v>
      </c>
      <c r="C118" s="106"/>
      <c r="D118" s="106"/>
      <c r="E118" s="106"/>
      <c r="F118" s="106"/>
      <c r="G118" s="106"/>
      <c r="Q118" s="21"/>
    </row>
    <row r="119" spans="2:17" ht="15.75" customHeight="1" hidden="1">
      <c r="B119" s="278" t="s">
        <v>89</v>
      </c>
      <c r="C119" s="275" t="s">
        <v>8</v>
      </c>
      <c r="D119" s="276"/>
      <c r="E119" s="277"/>
      <c r="F119" s="313" t="s">
        <v>82</v>
      </c>
      <c r="G119" s="314"/>
      <c r="H119" s="275" t="s">
        <v>9</v>
      </c>
      <c r="I119" s="276"/>
      <c r="J119" s="276"/>
      <c r="K119" s="276"/>
      <c r="L119" s="276"/>
      <c r="M119" s="276"/>
      <c r="N119" s="276"/>
      <c r="O119" s="276"/>
      <c r="P119" s="277"/>
      <c r="Q119" s="37"/>
    </row>
    <row r="120" spans="2:17" ht="15.75" hidden="1">
      <c r="B120" s="292"/>
      <c r="C120" s="293" t="s">
        <v>164</v>
      </c>
      <c r="D120" s="293" t="s">
        <v>167</v>
      </c>
      <c r="E120" s="293" t="s">
        <v>165</v>
      </c>
      <c r="F120" s="293" t="s">
        <v>174</v>
      </c>
      <c r="G120" s="293" t="s">
        <v>10</v>
      </c>
      <c r="H120" s="278" t="s">
        <v>90</v>
      </c>
      <c r="I120" s="275" t="s">
        <v>99</v>
      </c>
      <c r="J120" s="277"/>
      <c r="K120" s="275" t="s">
        <v>83</v>
      </c>
      <c r="L120" s="276"/>
      <c r="M120" s="277"/>
      <c r="N120" s="278" t="s">
        <v>96</v>
      </c>
      <c r="O120" s="295" t="s">
        <v>104</v>
      </c>
      <c r="P120" s="278" t="s">
        <v>98</v>
      </c>
      <c r="Q120" s="306"/>
    </row>
    <row r="121" spans="2:17" ht="94.5" hidden="1">
      <c r="B121" s="279"/>
      <c r="C121" s="294"/>
      <c r="D121" s="294"/>
      <c r="E121" s="294"/>
      <c r="F121" s="294"/>
      <c r="G121" s="294"/>
      <c r="H121" s="279"/>
      <c r="I121" s="12" t="s">
        <v>92</v>
      </c>
      <c r="J121" s="12" t="s">
        <v>81</v>
      </c>
      <c r="K121" s="69" t="s">
        <v>93</v>
      </c>
      <c r="L121" s="69" t="s">
        <v>94</v>
      </c>
      <c r="M121" s="69" t="s">
        <v>95</v>
      </c>
      <c r="N121" s="279"/>
      <c r="O121" s="296"/>
      <c r="P121" s="279"/>
      <c r="Q121" s="306"/>
    </row>
    <row r="122" spans="2:17" ht="15.75" hidden="1">
      <c r="B122" s="63">
        <v>1</v>
      </c>
      <c r="C122" s="79">
        <v>2</v>
      </c>
      <c r="D122" s="79">
        <v>3</v>
      </c>
      <c r="E122" s="80">
        <v>4</v>
      </c>
      <c r="F122" s="80">
        <v>5</v>
      </c>
      <c r="G122" s="80">
        <v>6</v>
      </c>
      <c r="H122" s="63">
        <v>7</v>
      </c>
      <c r="I122" s="78">
        <v>8</v>
      </c>
      <c r="J122" s="78">
        <v>9</v>
      </c>
      <c r="K122" s="78">
        <v>10</v>
      </c>
      <c r="L122" s="78">
        <v>11</v>
      </c>
      <c r="M122" s="78">
        <v>12</v>
      </c>
      <c r="N122" s="63">
        <v>13</v>
      </c>
      <c r="O122" s="63">
        <v>14</v>
      </c>
      <c r="P122" s="63">
        <v>15</v>
      </c>
      <c r="Q122" s="71"/>
    </row>
    <row r="123" spans="2:17" ht="24" hidden="1">
      <c r="B123" s="422" t="s">
        <v>188</v>
      </c>
      <c r="C123" s="407" t="s">
        <v>14</v>
      </c>
      <c r="D123" s="407" t="s">
        <v>214</v>
      </c>
      <c r="E123" s="411"/>
      <c r="F123" s="407" t="s">
        <v>70</v>
      </c>
      <c r="G123" s="411"/>
      <c r="H123" s="14" t="s">
        <v>12</v>
      </c>
      <c r="I123" s="90" t="s">
        <v>13</v>
      </c>
      <c r="J123" s="12"/>
      <c r="K123" s="109">
        <v>100</v>
      </c>
      <c r="L123" s="109"/>
      <c r="M123" s="109">
        <f>K123</f>
        <v>100</v>
      </c>
      <c r="N123" s="10">
        <f>K123*0.1</f>
        <v>10</v>
      </c>
      <c r="O123" s="10">
        <v>0</v>
      </c>
      <c r="P123" s="10"/>
      <c r="Q123" s="71"/>
    </row>
    <row r="124" spans="2:17" ht="39" customHeight="1" hidden="1">
      <c r="B124" s="423"/>
      <c r="C124" s="408"/>
      <c r="D124" s="408"/>
      <c r="E124" s="412"/>
      <c r="F124" s="408"/>
      <c r="G124" s="412"/>
      <c r="H124" s="14" t="s">
        <v>15</v>
      </c>
      <c r="I124" s="90" t="s">
        <v>13</v>
      </c>
      <c r="J124" s="12"/>
      <c r="K124" s="110">
        <v>77</v>
      </c>
      <c r="L124" s="110"/>
      <c r="M124" s="110">
        <f>K124</f>
        <v>77</v>
      </c>
      <c r="N124" s="94">
        <f>K124*0.1</f>
        <v>7.7</v>
      </c>
      <c r="O124" s="10">
        <v>0</v>
      </c>
      <c r="P124" s="10"/>
      <c r="Q124" s="71"/>
    </row>
    <row r="125" spans="2:17" ht="36" hidden="1">
      <c r="B125" s="299"/>
      <c r="C125" s="409"/>
      <c r="D125" s="299"/>
      <c r="E125" s="413"/>
      <c r="F125" s="299"/>
      <c r="G125" s="299"/>
      <c r="H125" s="14" t="s">
        <v>16</v>
      </c>
      <c r="I125" s="90" t="s">
        <v>13</v>
      </c>
      <c r="J125" s="12"/>
      <c r="K125" s="110">
        <v>100</v>
      </c>
      <c r="L125" s="110"/>
      <c r="M125" s="110">
        <f>K125</f>
        <v>100</v>
      </c>
      <c r="N125" s="94">
        <f>K125*0.1</f>
        <v>10</v>
      </c>
      <c r="O125" s="10">
        <v>0</v>
      </c>
      <c r="P125" s="10"/>
      <c r="Q125" s="71"/>
    </row>
    <row r="126" spans="2:17" ht="60" hidden="1">
      <c r="B126" s="300"/>
      <c r="C126" s="410"/>
      <c r="D126" s="300"/>
      <c r="E126" s="414"/>
      <c r="F126" s="300"/>
      <c r="G126" s="300"/>
      <c r="H126" s="14" t="s">
        <v>41</v>
      </c>
      <c r="I126" s="90" t="s">
        <v>13</v>
      </c>
      <c r="J126" s="12"/>
      <c r="K126" s="109">
        <v>100</v>
      </c>
      <c r="L126" s="109"/>
      <c r="M126" s="109">
        <f>K126</f>
        <v>100</v>
      </c>
      <c r="N126" s="94">
        <f>K126*0.1</f>
        <v>10</v>
      </c>
      <c r="O126" s="10">
        <v>0</v>
      </c>
      <c r="P126" s="10"/>
      <c r="Q126" s="71"/>
    </row>
    <row r="127" spans="2:17" ht="72" hidden="1">
      <c r="B127" s="98" t="s">
        <v>188</v>
      </c>
      <c r="C127" s="97" t="s">
        <v>189</v>
      </c>
      <c r="D127" s="103" t="s">
        <v>191</v>
      </c>
      <c r="E127" s="95"/>
      <c r="F127" s="95" t="s">
        <v>70</v>
      </c>
      <c r="G127" s="95"/>
      <c r="H127" s="18" t="s">
        <v>17</v>
      </c>
      <c r="I127" s="91" t="s">
        <v>18</v>
      </c>
      <c r="J127" s="92"/>
      <c r="K127" s="111">
        <v>0</v>
      </c>
      <c r="L127" s="111"/>
      <c r="M127" s="109">
        <f>K127</f>
        <v>0</v>
      </c>
      <c r="N127" s="94">
        <f>K127*0.1</f>
        <v>0</v>
      </c>
      <c r="O127" s="10">
        <f>K127-M127-N127</f>
        <v>0</v>
      </c>
      <c r="P127" s="10"/>
      <c r="Q127" s="72"/>
    </row>
    <row r="128" spans="2:17" ht="15.75" hidden="1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</row>
    <row r="129" spans="2:16" ht="15.75" hidden="1">
      <c r="B129" s="106" t="s">
        <v>19</v>
      </c>
      <c r="C129" s="108"/>
      <c r="D129" s="108"/>
      <c r="E129" s="108"/>
      <c r="F129" s="108"/>
      <c r="G129" s="108"/>
      <c r="H129" s="22"/>
      <c r="I129" s="22"/>
      <c r="J129" s="22"/>
      <c r="K129" s="22"/>
      <c r="L129" s="22"/>
      <c r="M129" s="22"/>
      <c r="N129" s="22"/>
      <c r="O129" s="22"/>
      <c r="P129" s="22"/>
    </row>
    <row r="130" spans="2:17" ht="15.75" customHeight="1" hidden="1">
      <c r="B130" s="278" t="s">
        <v>89</v>
      </c>
      <c r="C130" s="275" t="s">
        <v>8</v>
      </c>
      <c r="D130" s="276"/>
      <c r="E130" s="277"/>
      <c r="F130" s="313" t="s">
        <v>82</v>
      </c>
      <c r="G130" s="314"/>
      <c r="H130" s="275" t="s">
        <v>20</v>
      </c>
      <c r="I130" s="276"/>
      <c r="J130" s="276"/>
      <c r="K130" s="276"/>
      <c r="L130" s="276"/>
      <c r="M130" s="276"/>
      <c r="N130" s="276"/>
      <c r="O130" s="276"/>
      <c r="P130" s="277"/>
      <c r="Q130" s="278" t="s">
        <v>84</v>
      </c>
    </row>
    <row r="131" spans="2:17" ht="15.75" hidden="1">
      <c r="B131" s="292"/>
      <c r="C131" s="293" t="s">
        <v>164</v>
      </c>
      <c r="D131" s="293" t="s">
        <v>167</v>
      </c>
      <c r="E131" s="293" t="s">
        <v>165</v>
      </c>
      <c r="F131" s="293" t="s">
        <v>174</v>
      </c>
      <c r="G131" s="293" t="s">
        <v>10</v>
      </c>
      <c r="H131" s="278" t="s">
        <v>90</v>
      </c>
      <c r="I131" s="275" t="s">
        <v>99</v>
      </c>
      <c r="J131" s="277"/>
      <c r="K131" s="275" t="s">
        <v>83</v>
      </c>
      <c r="L131" s="276"/>
      <c r="M131" s="277"/>
      <c r="N131" s="278" t="s">
        <v>96</v>
      </c>
      <c r="O131" s="295" t="s">
        <v>106</v>
      </c>
      <c r="P131" s="307" t="s">
        <v>98</v>
      </c>
      <c r="Q131" s="292"/>
    </row>
    <row r="132" spans="2:17" ht="94.5" hidden="1">
      <c r="B132" s="279"/>
      <c r="C132" s="294"/>
      <c r="D132" s="294"/>
      <c r="E132" s="294"/>
      <c r="F132" s="294"/>
      <c r="G132" s="294"/>
      <c r="H132" s="279"/>
      <c r="I132" s="12" t="s">
        <v>92</v>
      </c>
      <c r="J132" s="12" t="s">
        <v>105</v>
      </c>
      <c r="K132" s="69" t="s">
        <v>93</v>
      </c>
      <c r="L132" s="69" t="s">
        <v>94</v>
      </c>
      <c r="M132" s="69" t="s">
        <v>95</v>
      </c>
      <c r="N132" s="279"/>
      <c r="O132" s="296"/>
      <c r="P132" s="308"/>
      <c r="Q132" s="279"/>
    </row>
    <row r="133" spans="2:17" ht="15.75" hidden="1">
      <c r="B133" s="10">
        <v>1</v>
      </c>
      <c r="C133" s="57">
        <v>2</v>
      </c>
      <c r="D133" s="57">
        <v>3</v>
      </c>
      <c r="E133" s="76">
        <v>4</v>
      </c>
      <c r="F133" s="76">
        <v>5</v>
      </c>
      <c r="G133" s="76">
        <v>6</v>
      </c>
      <c r="H133" s="10">
        <v>7</v>
      </c>
      <c r="I133" s="23">
        <v>8</v>
      </c>
      <c r="J133" s="23">
        <v>9</v>
      </c>
      <c r="K133" s="23">
        <v>10</v>
      </c>
      <c r="L133" s="23">
        <v>11</v>
      </c>
      <c r="M133" s="23">
        <v>12</v>
      </c>
      <c r="N133" s="10">
        <v>13</v>
      </c>
      <c r="O133" s="10">
        <v>14</v>
      </c>
      <c r="P133" s="10">
        <v>15</v>
      </c>
      <c r="Q133" s="10">
        <v>16</v>
      </c>
    </row>
    <row r="134" spans="2:17" ht="60" hidden="1">
      <c r="B134" s="17" t="s">
        <v>188</v>
      </c>
      <c r="C134" s="44" t="s">
        <v>14</v>
      </c>
      <c r="D134" s="95" t="s">
        <v>214</v>
      </c>
      <c r="E134" s="95"/>
      <c r="F134" s="95" t="s">
        <v>70</v>
      </c>
      <c r="G134" s="56"/>
      <c r="H134" s="83" t="s">
        <v>21</v>
      </c>
      <c r="I134" s="82" t="s">
        <v>22</v>
      </c>
      <c r="J134" s="12">
        <v>792</v>
      </c>
      <c r="K134" s="112">
        <v>0</v>
      </c>
      <c r="L134" s="112"/>
      <c r="M134" s="113">
        <v>0</v>
      </c>
      <c r="N134" s="93">
        <f>K134*0.1</f>
        <v>0</v>
      </c>
      <c r="O134" s="23">
        <v>0</v>
      </c>
      <c r="P134" s="23"/>
      <c r="Q134" s="23"/>
    </row>
    <row r="135" spans="2:17" ht="60" hidden="1">
      <c r="B135" s="96" t="s">
        <v>188</v>
      </c>
      <c r="C135" s="14" t="s">
        <v>189</v>
      </c>
      <c r="D135" s="98" t="s">
        <v>191</v>
      </c>
      <c r="E135" s="95"/>
      <c r="F135" s="95" t="s">
        <v>70</v>
      </c>
      <c r="G135" s="58"/>
      <c r="H135" s="81" t="s">
        <v>21</v>
      </c>
      <c r="I135" s="82" t="s">
        <v>22</v>
      </c>
      <c r="J135" s="12">
        <v>792</v>
      </c>
      <c r="K135" s="109">
        <v>0</v>
      </c>
      <c r="L135" s="109"/>
      <c r="M135" s="111">
        <v>0</v>
      </c>
      <c r="N135" s="93">
        <f>K135*0.1</f>
        <v>0</v>
      </c>
      <c r="O135" s="10">
        <v>0</v>
      </c>
      <c r="P135" s="23"/>
      <c r="Q135" s="23"/>
    </row>
    <row r="136" spans="2:17" ht="15.75" hidden="1">
      <c r="B136" s="41"/>
      <c r="C136" s="38"/>
      <c r="D136" s="38"/>
      <c r="E136" s="39"/>
      <c r="F136" s="39"/>
      <c r="G136" s="39"/>
      <c r="H136" s="42"/>
      <c r="I136" s="43"/>
      <c r="J136" s="37"/>
      <c r="K136" s="99"/>
      <c r="L136" s="40"/>
      <c r="M136" s="40"/>
      <c r="N136" s="40"/>
      <c r="O136" s="40"/>
      <c r="P136" s="40"/>
      <c r="Q136" s="30"/>
    </row>
    <row r="137" ht="15.75" hidden="1">
      <c r="N137" s="59"/>
    </row>
    <row r="138" spans="2:15" ht="0.75" customHeight="1" hidden="1">
      <c r="B138" s="318" t="s">
        <v>109</v>
      </c>
      <c r="C138" s="318"/>
      <c r="D138" s="406" t="s">
        <v>137</v>
      </c>
      <c r="E138" s="406"/>
      <c r="F138" s="406"/>
      <c r="G138" s="406"/>
      <c r="H138" s="406"/>
      <c r="I138" s="406"/>
      <c r="J138" s="406"/>
      <c r="L138" s="1" t="s">
        <v>138</v>
      </c>
      <c r="N138" s="406" t="s">
        <v>52</v>
      </c>
      <c r="O138" s="406"/>
    </row>
    <row r="139" spans="2:15" ht="15.75" hidden="1">
      <c r="B139" s="27" t="str">
        <f>D4</f>
        <v>" 01 "  АПРЕЛЯ   2021г</v>
      </c>
      <c r="C139" s="26"/>
      <c r="D139" s="26"/>
      <c r="E139" s="28" t="s">
        <v>110</v>
      </c>
      <c r="F139" s="28"/>
      <c r="G139" s="28"/>
      <c r="H139" s="319"/>
      <c r="I139" s="319"/>
      <c r="J139" s="26"/>
      <c r="L139" s="28" t="s">
        <v>24</v>
      </c>
      <c r="N139" s="319" t="s">
        <v>112</v>
      </c>
      <c r="O139" s="319"/>
    </row>
    <row r="140" spans="2:16" ht="15.75" hidden="1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</row>
    <row r="141" spans="2:16" ht="15.75" hidden="1"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</row>
    <row r="142" spans="1:17" ht="15.75">
      <c r="A142" s="100"/>
      <c r="B142" s="179"/>
      <c r="C142" s="117" t="s">
        <v>5</v>
      </c>
      <c r="D142" s="104">
        <v>5</v>
      </c>
      <c r="E142" s="100"/>
      <c r="F142" s="100"/>
      <c r="G142" s="100"/>
      <c r="H142" s="100"/>
      <c r="I142" s="100"/>
      <c r="J142" s="100"/>
      <c r="K142" s="100"/>
      <c r="L142" s="100"/>
      <c r="M142" s="116"/>
      <c r="N142" s="116"/>
      <c r="O142" s="100"/>
      <c r="P142" s="100"/>
      <c r="Q142" s="116"/>
    </row>
    <row r="143" spans="1:17" ht="15.75">
      <c r="A143" s="100"/>
      <c r="B143" s="129" t="s">
        <v>100</v>
      </c>
      <c r="C143" s="100"/>
      <c r="D143" s="100"/>
      <c r="E143" s="100"/>
      <c r="F143" s="100"/>
      <c r="G143" s="100"/>
      <c r="H143" s="100"/>
      <c r="I143" s="100"/>
      <c r="J143" s="100"/>
      <c r="K143" s="100"/>
      <c r="L143" s="353" t="s">
        <v>80</v>
      </c>
      <c r="M143" s="353"/>
      <c r="N143" s="354"/>
      <c r="O143" s="355" t="s">
        <v>67</v>
      </c>
      <c r="P143" s="357"/>
      <c r="Q143" s="131"/>
    </row>
    <row r="144" spans="1:17" ht="15.75">
      <c r="A144" s="100"/>
      <c r="B144" s="105" t="s">
        <v>218</v>
      </c>
      <c r="C144" s="269"/>
      <c r="D144" s="269"/>
      <c r="E144" s="269"/>
      <c r="F144" s="269"/>
      <c r="G144" s="269"/>
      <c r="H144" s="100"/>
      <c r="I144" s="100"/>
      <c r="J144" s="100"/>
      <c r="K144" s="100"/>
      <c r="L144" s="353"/>
      <c r="M144" s="353"/>
      <c r="N144" s="354"/>
      <c r="O144" s="356"/>
      <c r="P144" s="357"/>
      <c r="Q144" s="180"/>
    </row>
    <row r="145" spans="1:17" ht="15.75">
      <c r="A145" s="100"/>
      <c r="B145" s="125" t="s">
        <v>101</v>
      </c>
      <c r="C145" s="100"/>
      <c r="D145" s="100"/>
      <c r="E145" s="105" t="s">
        <v>27</v>
      </c>
      <c r="F145" s="34"/>
      <c r="G145" s="34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</row>
    <row r="146" spans="1:17" ht="15.75">
      <c r="A146" s="100"/>
      <c r="B146" s="351" t="s">
        <v>88</v>
      </c>
      <c r="C146" s="351"/>
      <c r="D146" s="351"/>
      <c r="E146" s="351"/>
      <c r="F146" s="351"/>
      <c r="G146" s="351"/>
      <c r="H146" s="351"/>
      <c r="I146" s="351"/>
      <c r="J146" s="351"/>
      <c r="K146" s="351"/>
      <c r="L146" s="351"/>
      <c r="M146" s="351"/>
      <c r="N146" s="351"/>
      <c r="O146" s="351"/>
      <c r="P146" s="351"/>
      <c r="Q146" s="351"/>
    </row>
    <row r="147" spans="1:17" ht="15" customHeight="1">
      <c r="A147" s="100"/>
      <c r="B147" s="269" t="s">
        <v>102</v>
      </c>
      <c r="C147" s="269"/>
      <c r="D147" s="269"/>
      <c r="E147" s="269"/>
      <c r="F147" s="269"/>
      <c r="G147" s="269"/>
      <c r="H147" s="100"/>
      <c r="I147" s="100"/>
      <c r="J147" s="100"/>
      <c r="K147" s="100"/>
      <c r="L147" s="100"/>
      <c r="M147" s="100"/>
      <c r="N147" s="100"/>
      <c r="O147" s="100"/>
      <c r="P147" s="100"/>
      <c r="Q147" s="116"/>
    </row>
    <row r="148" spans="1:17" ht="61.5" customHeight="1">
      <c r="A148" s="100"/>
      <c r="B148" s="320" t="s">
        <v>89</v>
      </c>
      <c r="C148" s="332" t="s">
        <v>8</v>
      </c>
      <c r="D148" s="333"/>
      <c r="E148" s="334"/>
      <c r="F148" s="335" t="s">
        <v>82</v>
      </c>
      <c r="G148" s="336"/>
      <c r="H148" s="332" t="s">
        <v>9</v>
      </c>
      <c r="I148" s="333"/>
      <c r="J148" s="333"/>
      <c r="K148" s="333"/>
      <c r="L148" s="333"/>
      <c r="M148" s="333"/>
      <c r="N148" s="333"/>
      <c r="O148" s="333"/>
      <c r="P148" s="334"/>
      <c r="Q148" s="134"/>
    </row>
    <row r="149" spans="1:17" ht="15.75">
      <c r="A149" s="100"/>
      <c r="B149" s="321"/>
      <c r="C149" s="323" t="s">
        <v>164</v>
      </c>
      <c r="D149" s="323" t="s">
        <v>167</v>
      </c>
      <c r="E149" s="323" t="s">
        <v>165</v>
      </c>
      <c r="F149" s="323" t="s">
        <v>174</v>
      </c>
      <c r="G149" s="323" t="s">
        <v>10</v>
      </c>
      <c r="H149" s="320" t="s">
        <v>90</v>
      </c>
      <c r="I149" s="332" t="s">
        <v>99</v>
      </c>
      <c r="J149" s="334"/>
      <c r="K149" s="332" t="s">
        <v>83</v>
      </c>
      <c r="L149" s="333"/>
      <c r="M149" s="334"/>
      <c r="N149" s="320" t="s">
        <v>96</v>
      </c>
      <c r="O149" s="325" t="s">
        <v>104</v>
      </c>
      <c r="P149" s="320" t="s">
        <v>98</v>
      </c>
      <c r="Q149" s="340"/>
    </row>
    <row r="150" spans="1:17" ht="94.5">
      <c r="A150" s="100"/>
      <c r="B150" s="322"/>
      <c r="C150" s="324"/>
      <c r="D150" s="324"/>
      <c r="E150" s="324"/>
      <c r="F150" s="324"/>
      <c r="G150" s="324"/>
      <c r="H150" s="322"/>
      <c r="I150" s="137" t="s">
        <v>92</v>
      </c>
      <c r="J150" s="137" t="s">
        <v>81</v>
      </c>
      <c r="K150" s="138" t="s">
        <v>93</v>
      </c>
      <c r="L150" s="138" t="s">
        <v>94</v>
      </c>
      <c r="M150" s="138" t="s">
        <v>95</v>
      </c>
      <c r="N150" s="322"/>
      <c r="O150" s="326"/>
      <c r="P150" s="322"/>
      <c r="Q150" s="340"/>
    </row>
    <row r="151" spans="1:17" ht="15.75">
      <c r="A151" s="100"/>
      <c r="B151" s="139">
        <v>1</v>
      </c>
      <c r="C151" s="140">
        <v>2</v>
      </c>
      <c r="D151" s="140">
        <v>3</v>
      </c>
      <c r="E151" s="141">
        <v>4</v>
      </c>
      <c r="F151" s="141">
        <v>5</v>
      </c>
      <c r="G151" s="141">
        <v>6</v>
      </c>
      <c r="H151" s="139">
        <v>7</v>
      </c>
      <c r="I151" s="142">
        <v>8</v>
      </c>
      <c r="J151" s="142">
        <v>9</v>
      </c>
      <c r="K151" s="142">
        <v>10</v>
      </c>
      <c r="L151" s="142">
        <v>11</v>
      </c>
      <c r="M151" s="142">
        <v>12</v>
      </c>
      <c r="N151" s="139">
        <v>13</v>
      </c>
      <c r="O151" s="139">
        <v>14</v>
      </c>
      <c r="P151" s="139">
        <v>15</v>
      </c>
      <c r="Q151" s="182"/>
    </row>
    <row r="152" spans="1:17" ht="24">
      <c r="A152" s="100"/>
      <c r="B152" s="398" t="s">
        <v>220</v>
      </c>
      <c r="C152" s="400" t="s">
        <v>14</v>
      </c>
      <c r="D152" s="400" t="s">
        <v>219</v>
      </c>
      <c r="E152" s="337" t="s">
        <v>159</v>
      </c>
      <c r="F152" s="400" t="s">
        <v>70</v>
      </c>
      <c r="G152" s="337"/>
      <c r="H152" s="147" t="s">
        <v>12</v>
      </c>
      <c r="I152" s="148" t="s">
        <v>13</v>
      </c>
      <c r="J152" s="137"/>
      <c r="K152" s="266">
        <v>100</v>
      </c>
      <c r="L152" s="266"/>
      <c r="M152" s="266">
        <f>K152</f>
        <v>100</v>
      </c>
      <c r="N152" s="136">
        <f>K152*0.1</f>
        <v>10</v>
      </c>
      <c r="O152" s="136">
        <v>0</v>
      </c>
      <c r="P152" s="136"/>
      <c r="Q152" s="182"/>
    </row>
    <row r="153" spans="1:17" ht="72">
      <c r="A153" s="100"/>
      <c r="B153" s="399"/>
      <c r="C153" s="401"/>
      <c r="D153" s="401"/>
      <c r="E153" s="338"/>
      <c r="F153" s="401"/>
      <c r="G153" s="338"/>
      <c r="H153" s="147" t="s">
        <v>15</v>
      </c>
      <c r="I153" s="148" t="s">
        <v>13</v>
      </c>
      <c r="J153" s="137"/>
      <c r="K153" s="267">
        <v>0</v>
      </c>
      <c r="L153" s="267"/>
      <c r="M153" s="267">
        <f>K153</f>
        <v>0</v>
      </c>
      <c r="N153" s="155">
        <f>K153*0.1</f>
        <v>0</v>
      </c>
      <c r="O153" s="136">
        <v>0</v>
      </c>
      <c r="P153" s="136"/>
      <c r="Q153" s="182"/>
    </row>
    <row r="154" spans="1:17" ht="36">
      <c r="A154" s="100"/>
      <c r="B154" s="346"/>
      <c r="C154" s="402"/>
      <c r="D154" s="346"/>
      <c r="E154" s="404"/>
      <c r="F154" s="346"/>
      <c r="G154" s="346"/>
      <c r="H154" s="147" t="s">
        <v>16</v>
      </c>
      <c r="I154" s="148" t="s">
        <v>13</v>
      </c>
      <c r="J154" s="137"/>
      <c r="K154" s="267">
        <v>0</v>
      </c>
      <c r="L154" s="267"/>
      <c r="M154" s="267">
        <f>K154</f>
        <v>0</v>
      </c>
      <c r="N154" s="155">
        <f>K154*0.1</f>
        <v>0</v>
      </c>
      <c r="O154" s="136">
        <v>0</v>
      </c>
      <c r="P154" s="136"/>
      <c r="Q154" s="182"/>
    </row>
    <row r="155" spans="1:17" ht="60">
      <c r="A155" s="100"/>
      <c r="B155" s="347"/>
      <c r="C155" s="403"/>
      <c r="D155" s="347"/>
      <c r="E155" s="405"/>
      <c r="F155" s="347"/>
      <c r="G155" s="347"/>
      <c r="H155" s="147" t="s">
        <v>41</v>
      </c>
      <c r="I155" s="148" t="s">
        <v>13</v>
      </c>
      <c r="J155" s="137"/>
      <c r="K155" s="266">
        <v>100</v>
      </c>
      <c r="L155" s="266"/>
      <c r="M155" s="266">
        <f>K155</f>
        <v>100</v>
      </c>
      <c r="N155" s="155">
        <f>K155*0.1</f>
        <v>10</v>
      </c>
      <c r="O155" s="136">
        <v>0</v>
      </c>
      <c r="P155" s="136"/>
      <c r="Q155" s="182"/>
    </row>
    <row r="156" spans="1:17" ht="96">
      <c r="A156" s="100"/>
      <c r="B156" s="188"/>
      <c r="C156" s="177"/>
      <c r="D156" s="212"/>
      <c r="E156" s="170"/>
      <c r="F156" s="170"/>
      <c r="G156" s="170"/>
      <c r="H156" s="161" t="s">
        <v>17</v>
      </c>
      <c r="I156" s="162" t="s">
        <v>18</v>
      </c>
      <c r="J156" s="163"/>
      <c r="K156" s="268">
        <v>0</v>
      </c>
      <c r="L156" s="268"/>
      <c r="M156" s="266">
        <f>K156</f>
        <v>0</v>
      </c>
      <c r="N156" s="155">
        <f>K156*0.1</f>
        <v>0</v>
      </c>
      <c r="O156" s="136">
        <f>K156-M156-N156</f>
        <v>0</v>
      </c>
      <c r="P156" s="136"/>
      <c r="Q156" s="190"/>
    </row>
    <row r="157" spans="1:17" ht="15.75">
      <c r="A157" s="100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</row>
    <row r="158" spans="1:17" ht="15.75">
      <c r="A158" s="100"/>
      <c r="B158" s="269" t="s">
        <v>19</v>
      </c>
      <c r="C158" s="270"/>
      <c r="D158" s="270"/>
      <c r="E158" s="270"/>
      <c r="F158" s="270"/>
      <c r="G158" s="270"/>
      <c r="H158" s="164"/>
      <c r="I158" s="164"/>
      <c r="J158" s="164"/>
      <c r="K158" s="164"/>
      <c r="L158" s="164"/>
      <c r="M158" s="164"/>
      <c r="N158" s="164"/>
      <c r="O158" s="164"/>
      <c r="P158" s="164"/>
      <c r="Q158" s="100"/>
    </row>
    <row r="159" spans="1:17" ht="15.75">
      <c r="A159" s="100"/>
      <c r="B159" s="320" t="s">
        <v>89</v>
      </c>
      <c r="C159" s="332" t="s">
        <v>8</v>
      </c>
      <c r="D159" s="333"/>
      <c r="E159" s="334"/>
      <c r="F159" s="335" t="s">
        <v>82</v>
      </c>
      <c r="G159" s="336"/>
      <c r="H159" s="332" t="s">
        <v>20</v>
      </c>
      <c r="I159" s="333"/>
      <c r="J159" s="333"/>
      <c r="K159" s="333"/>
      <c r="L159" s="333"/>
      <c r="M159" s="333"/>
      <c r="N159" s="333"/>
      <c r="O159" s="333"/>
      <c r="P159" s="334"/>
      <c r="Q159" s="320" t="s">
        <v>84</v>
      </c>
    </row>
    <row r="160" spans="1:17" ht="15.75">
      <c r="A160" s="100"/>
      <c r="B160" s="321"/>
      <c r="C160" s="323" t="s">
        <v>164</v>
      </c>
      <c r="D160" s="323" t="s">
        <v>167</v>
      </c>
      <c r="E160" s="323" t="s">
        <v>165</v>
      </c>
      <c r="F160" s="323" t="s">
        <v>174</v>
      </c>
      <c r="G160" s="323" t="s">
        <v>10</v>
      </c>
      <c r="H160" s="320" t="s">
        <v>90</v>
      </c>
      <c r="I160" s="332" t="s">
        <v>99</v>
      </c>
      <c r="J160" s="334"/>
      <c r="K160" s="332" t="s">
        <v>83</v>
      </c>
      <c r="L160" s="333"/>
      <c r="M160" s="334"/>
      <c r="N160" s="320" t="s">
        <v>96</v>
      </c>
      <c r="O160" s="325" t="s">
        <v>106</v>
      </c>
      <c r="P160" s="327" t="s">
        <v>98</v>
      </c>
      <c r="Q160" s="321"/>
    </row>
    <row r="161" spans="1:17" ht="94.5">
      <c r="A161" s="100"/>
      <c r="B161" s="322"/>
      <c r="C161" s="324"/>
      <c r="D161" s="324"/>
      <c r="E161" s="324"/>
      <c r="F161" s="324"/>
      <c r="G161" s="324"/>
      <c r="H161" s="322"/>
      <c r="I161" s="137" t="s">
        <v>92</v>
      </c>
      <c r="J161" s="137" t="s">
        <v>105</v>
      </c>
      <c r="K161" s="138" t="s">
        <v>93</v>
      </c>
      <c r="L161" s="138" t="s">
        <v>94</v>
      </c>
      <c r="M161" s="138" t="s">
        <v>95</v>
      </c>
      <c r="N161" s="322"/>
      <c r="O161" s="326"/>
      <c r="P161" s="328"/>
      <c r="Q161" s="322"/>
    </row>
    <row r="162" spans="1:17" ht="29.25" customHeight="1">
      <c r="A162" s="100"/>
      <c r="B162" s="136">
        <v>1</v>
      </c>
      <c r="C162" s="183">
        <v>2</v>
      </c>
      <c r="D162" s="183">
        <v>3</v>
      </c>
      <c r="E162" s="184">
        <v>4</v>
      </c>
      <c r="F162" s="184">
        <v>5</v>
      </c>
      <c r="G162" s="184">
        <v>6</v>
      </c>
      <c r="H162" s="136">
        <v>7</v>
      </c>
      <c r="I162" s="165">
        <v>8</v>
      </c>
      <c r="J162" s="165">
        <v>9</v>
      </c>
      <c r="K162" s="165">
        <v>10</v>
      </c>
      <c r="L162" s="165">
        <v>11</v>
      </c>
      <c r="M162" s="165">
        <v>12</v>
      </c>
      <c r="N162" s="136">
        <v>13</v>
      </c>
      <c r="O162" s="136">
        <v>14</v>
      </c>
      <c r="P162" s="136">
        <v>15</v>
      </c>
      <c r="Q162" s="136">
        <v>16</v>
      </c>
    </row>
    <row r="163" spans="1:17" ht="48">
      <c r="A163" s="100"/>
      <c r="B163" s="175" t="s">
        <v>220</v>
      </c>
      <c r="C163" s="191" t="s">
        <v>14</v>
      </c>
      <c r="D163" s="170" t="str">
        <f>D152</f>
        <v>слабовидящие</v>
      </c>
      <c r="E163" s="170" t="s">
        <v>159</v>
      </c>
      <c r="F163" s="170" t="s">
        <v>70</v>
      </c>
      <c r="G163" s="171"/>
      <c r="H163" s="192" t="s">
        <v>21</v>
      </c>
      <c r="I163" s="173" t="s">
        <v>22</v>
      </c>
      <c r="J163" s="137">
        <v>792</v>
      </c>
      <c r="K163" s="272">
        <v>1</v>
      </c>
      <c r="L163" s="271"/>
      <c r="M163" s="273">
        <v>0</v>
      </c>
      <c r="N163" s="193">
        <f>K163*0.1</f>
        <v>0.1</v>
      </c>
      <c r="O163" s="165">
        <v>0</v>
      </c>
      <c r="P163" s="165"/>
      <c r="Q163" s="165"/>
    </row>
    <row r="164" spans="1:17" ht="15.75">
      <c r="A164" s="100"/>
      <c r="B164" s="195"/>
      <c r="C164" s="196"/>
      <c r="D164" s="196"/>
      <c r="E164" s="197"/>
      <c r="F164" s="197"/>
      <c r="G164" s="197"/>
      <c r="H164" s="198"/>
      <c r="I164" s="199"/>
      <c r="J164" s="134"/>
      <c r="K164" s="200"/>
      <c r="L164" s="201"/>
      <c r="M164" s="201"/>
      <c r="N164" s="201"/>
      <c r="O164" s="201"/>
      <c r="P164" s="201"/>
      <c r="Q164" s="135"/>
    </row>
    <row r="165" spans="1:17" ht="15.75">
      <c r="A165" s="100"/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231"/>
      <c r="O165" s="100"/>
      <c r="P165" s="100"/>
      <c r="Q165" s="100"/>
    </row>
    <row r="166" spans="1:17" ht="15.75">
      <c r="A166" s="100"/>
      <c r="B166" s="329" t="s">
        <v>109</v>
      </c>
      <c r="C166" s="329"/>
      <c r="D166" s="330" t="s">
        <v>137</v>
      </c>
      <c r="E166" s="330"/>
      <c r="F166" s="330"/>
      <c r="G166" s="330"/>
      <c r="H166" s="330"/>
      <c r="I166" s="330"/>
      <c r="J166" s="330"/>
      <c r="K166" s="100"/>
      <c r="L166" s="100" t="s">
        <v>138</v>
      </c>
      <c r="M166" s="100"/>
      <c r="N166" s="330" t="s">
        <v>52</v>
      </c>
      <c r="O166" s="330"/>
      <c r="P166" s="100"/>
      <c r="Q166" s="100"/>
    </row>
    <row r="167" spans="1:17" ht="15.75">
      <c r="A167" s="100"/>
      <c r="B167" s="222" t="str">
        <f>D4</f>
        <v>" 01 "  АПРЕЛЯ   2021г</v>
      </c>
      <c r="C167" s="221"/>
      <c r="D167" s="221"/>
      <c r="E167" s="223" t="s">
        <v>110</v>
      </c>
      <c r="F167" s="223"/>
      <c r="G167" s="223"/>
      <c r="H167" s="331"/>
      <c r="I167" s="331"/>
      <c r="J167" s="221"/>
      <c r="K167" s="100"/>
      <c r="L167" s="223" t="s">
        <v>24</v>
      </c>
      <c r="M167" s="100"/>
      <c r="N167" s="331" t="s">
        <v>112</v>
      </c>
      <c r="O167" s="331"/>
      <c r="P167" s="100"/>
      <c r="Q167" s="100"/>
    </row>
    <row r="168" spans="1:17" ht="15.75">
      <c r="A168" s="100"/>
      <c r="B168" s="221"/>
      <c r="C168" s="221"/>
      <c r="D168" s="221"/>
      <c r="E168" s="221"/>
      <c r="F168" s="221"/>
      <c r="G168" s="221"/>
      <c r="H168" s="221"/>
      <c r="I168" s="221"/>
      <c r="J168" s="221"/>
      <c r="K168" s="221"/>
      <c r="L168" s="221"/>
      <c r="M168" s="221"/>
      <c r="N168" s="221"/>
      <c r="O168" s="221"/>
      <c r="P168" s="221"/>
      <c r="Q168" s="100"/>
    </row>
    <row r="169" spans="1:17" ht="15.75">
      <c r="A169" s="100"/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</row>
  </sheetData>
  <sheetProtection/>
  <mergeCells count="271">
    <mergeCell ref="B123:B126"/>
    <mergeCell ref="Q130:Q132"/>
    <mergeCell ref="C131:C132"/>
    <mergeCell ref="D131:D132"/>
    <mergeCell ref="E131:E132"/>
    <mergeCell ref="F131:F132"/>
    <mergeCell ref="G131:G132"/>
    <mergeCell ref="H131:H132"/>
    <mergeCell ref="I131:J131"/>
    <mergeCell ref="K131:M131"/>
    <mergeCell ref="B130:B132"/>
    <mergeCell ref="C130:E130"/>
    <mergeCell ref="F130:G130"/>
    <mergeCell ref="H130:P130"/>
    <mergeCell ref="O131:O132"/>
    <mergeCell ref="P131:P132"/>
    <mergeCell ref="N131:N132"/>
    <mergeCell ref="Q120:Q121"/>
    <mergeCell ref="E120:E121"/>
    <mergeCell ref="G123:G126"/>
    <mergeCell ref="O120:O121"/>
    <mergeCell ref="F120:F121"/>
    <mergeCell ref="G120:G121"/>
    <mergeCell ref="N120:N121"/>
    <mergeCell ref="H120:H121"/>
    <mergeCell ref="I120:J120"/>
    <mergeCell ref="K120:M120"/>
    <mergeCell ref="P120:P121"/>
    <mergeCell ref="B119:B121"/>
    <mergeCell ref="C119:E119"/>
    <mergeCell ref="F119:G119"/>
    <mergeCell ref="H119:P119"/>
    <mergeCell ref="C120:C121"/>
    <mergeCell ref="D120:D121"/>
    <mergeCell ref="N103:N104"/>
    <mergeCell ref="O103:O104"/>
    <mergeCell ref="P103:P104"/>
    <mergeCell ref="L114:N115"/>
    <mergeCell ref="O114:O115"/>
    <mergeCell ref="P114:P115"/>
    <mergeCell ref="M109:N109"/>
    <mergeCell ref="M110:N110"/>
    <mergeCell ref="H102:P102"/>
    <mergeCell ref="Q102:Q104"/>
    <mergeCell ref="C103:C104"/>
    <mergeCell ref="D103:D104"/>
    <mergeCell ref="E103:E104"/>
    <mergeCell ref="F103:F104"/>
    <mergeCell ref="G103:G104"/>
    <mergeCell ref="H103:H104"/>
    <mergeCell ref="I103:J103"/>
    <mergeCell ref="K103:M103"/>
    <mergeCell ref="B95:B97"/>
    <mergeCell ref="C95:C97"/>
    <mergeCell ref="D95:D97"/>
    <mergeCell ref="E95:E99"/>
    <mergeCell ref="F95:F99"/>
    <mergeCell ref="B102:B104"/>
    <mergeCell ref="C102:E102"/>
    <mergeCell ref="F102:G102"/>
    <mergeCell ref="I92:J92"/>
    <mergeCell ref="K92:M92"/>
    <mergeCell ref="N92:N93"/>
    <mergeCell ref="O92:O93"/>
    <mergeCell ref="P92:P93"/>
    <mergeCell ref="Q92:Q93"/>
    <mergeCell ref="B91:B93"/>
    <mergeCell ref="C91:E91"/>
    <mergeCell ref="F91:G91"/>
    <mergeCell ref="H91:P91"/>
    <mergeCell ref="C92:C93"/>
    <mergeCell ref="D92:D93"/>
    <mergeCell ref="E92:E93"/>
    <mergeCell ref="F92:F93"/>
    <mergeCell ref="G92:G93"/>
    <mergeCell ref="H92:H93"/>
    <mergeCell ref="C2:H2"/>
    <mergeCell ref="B6:E6"/>
    <mergeCell ref="G6:K6"/>
    <mergeCell ref="B7:G7"/>
    <mergeCell ref="H7:J7"/>
    <mergeCell ref="B8:D8"/>
    <mergeCell ref="G8:K8"/>
    <mergeCell ref="L14:N14"/>
    <mergeCell ref="B17:Q17"/>
    <mergeCell ref="B19:B21"/>
    <mergeCell ref="C19:E19"/>
    <mergeCell ref="F19:G19"/>
    <mergeCell ref="H19:P19"/>
    <mergeCell ref="C20:C21"/>
    <mergeCell ref="D20:D21"/>
    <mergeCell ref="E20:E21"/>
    <mergeCell ref="F20:F21"/>
    <mergeCell ref="P20:P21"/>
    <mergeCell ref="Q20:Q21"/>
    <mergeCell ref="E23:E27"/>
    <mergeCell ref="F23:F27"/>
    <mergeCell ref="G20:G21"/>
    <mergeCell ref="H20:H21"/>
    <mergeCell ref="I20:J20"/>
    <mergeCell ref="K20:M20"/>
    <mergeCell ref="N20:N21"/>
    <mergeCell ref="O20:O21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G31:G32"/>
    <mergeCell ref="O39:O40"/>
    <mergeCell ref="P39:P40"/>
    <mergeCell ref="E48:E49"/>
    <mergeCell ref="E50:E51"/>
    <mergeCell ref="H31:H32"/>
    <mergeCell ref="I31:J31"/>
    <mergeCell ref="K31:M31"/>
    <mergeCell ref="N31:N32"/>
    <mergeCell ref="O31:O32"/>
    <mergeCell ref="P31:P32"/>
    <mergeCell ref="G45:G46"/>
    <mergeCell ref="D37:F37"/>
    <mergeCell ref="L39:N40"/>
    <mergeCell ref="K45:M45"/>
    <mergeCell ref="N45:N46"/>
    <mergeCell ref="I45:J45"/>
    <mergeCell ref="O45:O46"/>
    <mergeCell ref="P45:P46"/>
    <mergeCell ref="B44:B46"/>
    <mergeCell ref="C44:E44"/>
    <mergeCell ref="F44:G44"/>
    <mergeCell ref="H44:P44"/>
    <mergeCell ref="C45:C46"/>
    <mergeCell ref="D45:D46"/>
    <mergeCell ref="E45:E46"/>
    <mergeCell ref="F45:F46"/>
    <mergeCell ref="P56:P57"/>
    <mergeCell ref="C50:C51"/>
    <mergeCell ref="D50:D51"/>
    <mergeCell ref="Q45:Q46"/>
    <mergeCell ref="B48:B49"/>
    <mergeCell ref="C48:C49"/>
    <mergeCell ref="D48:D49"/>
    <mergeCell ref="F48:F49"/>
    <mergeCell ref="G48:G49"/>
    <mergeCell ref="H45:H46"/>
    <mergeCell ref="G56:G57"/>
    <mergeCell ref="H56:H57"/>
    <mergeCell ref="I56:J56"/>
    <mergeCell ref="K56:M56"/>
    <mergeCell ref="N56:N57"/>
    <mergeCell ref="B55:B57"/>
    <mergeCell ref="C55:E55"/>
    <mergeCell ref="F55:G55"/>
    <mergeCell ref="H55:P55"/>
    <mergeCell ref="O56:O57"/>
    <mergeCell ref="H68:P68"/>
    <mergeCell ref="C69:C70"/>
    <mergeCell ref="D69:D70"/>
    <mergeCell ref="N69:N70"/>
    <mergeCell ref="F69:F70"/>
    <mergeCell ref="Q55:Q57"/>
    <mergeCell ref="C56:C57"/>
    <mergeCell ref="D56:D57"/>
    <mergeCell ref="E56:E57"/>
    <mergeCell ref="F56:F57"/>
    <mergeCell ref="H69:H70"/>
    <mergeCell ref="E74:E75"/>
    <mergeCell ref="F74:F75"/>
    <mergeCell ref="L63:N64"/>
    <mergeCell ref="O69:O70"/>
    <mergeCell ref="O63:O64"/>
    <mergeCell ref="B66:Q66"/>
    <mergeCell ref="B68:B70"/>
    <mergeCell ref="C68:E68"/>
    <mergeCell ref="F68:G68"/>
    <mergeCell ref="P69:P70"/>
    <mergeCell ref="Q69:Q70"/>
    <mergeCell ref="B72:B73"/>
    <mergeCell ref="C72:C73"/>
    <mergeCell ref="D72:D73"/>
    <mergeCell ref="I69:J69"/>
    <mergeCell ref="K69:M69"/>
    <mergeCell ref="E72:E73"/>
    <mergeCell ref="E69:E70"/>
    <mergeCell ref="G69:G70"/>
    <mergeCell ref="Q78:Q80"/>
    <mergeCell ref="C79:C80"/>
    <mergeCell ref="D79:D80"/>
    <mergeCell ref="E79:E80"/>
    <mergeCell ref="F79:F80"/>
    <mergeCell ref="P79:P80"/>
    <mergeCell ref="H139:I139"/>
    <mergeCell ref="N139:O139"/>
    <mergeCell ref="G79:G80"/>
    <mergeCell ref="H79:H80"/>
    <mergeCell ref="I79:J79"/>
    <mergeCell ref="K79:M79"/>
    <mergeCell ref="N79:N80"/>
    <mergeCell ref="O79:O80"/>
    <mergeCell ref="L86:N86"/>
    <mergeCell ref="B89:Q89"/>
    <mergeCell ref="D74:D75"/>
    <mergeCell ref="B78:B80"/>
    <mergeCell ref="C78:E78"/>
    <mergeCell ref="F78:G78"/>
    <mergeCell ref="B74:B75"/>
    <mergeCell ref="C74:C75"/>
    <mergeCell ref="B42:Q42"/>
    <mergeCell ref="L143:N144"/>
    <mergeCell ref="O143:O144"/>
    <mergeCell ref="P143:P144"/>
    <mergeCell ref="B109:C109"/>
    <mergeCell ref="D109:J109"/>
    <mergeCell ref="H110:I110"/>
    <mergeCell ref="B138:C138"/>
    <mergeCell ref="D138:J138"/>
    <mergeCell ref="N138:O138"/>
    <mergeCell ref="D149:D150"/>
    <mergeCell ref="E149:E150"/>
    <mergeCell ref="F149:F150"/>
    <mergeCell ref="G149:G150"/>
    <mergeCell ref="B117:Q117"/>
    <mergeCell ref="H78:P78"/>
    <mergeCell ref="C123:C126"/>
    <mergeCell ref="D123:D126"/>
    <mergeCell ref="E123:E126"/>
    <mergeCell ref="F123:F126"/>
    <mergeCell ref="K149:M149"/>
    <mergeCell ref="N149:N150"/>
    <mergeCell ref="O149:O150"/>
    <mergeCell ref="P149:P150"/>
    <mergeCell ref="B146:Q146"/>
    <mergeCell ref="B148:B150"/>
    <mergeCell ref="C148:E148"/>
    <mergeCell ref="F148:G148"/>
    <mergeCell ref="H148:P148"/>
    <mergeCell ref="C149:C150"/>
    <mergeCell ref="G160:G161"/>
    <mergeCell ref="Q149:Q150"/>
    <mergeCell ref="B152:B155"/>
    <mergeCell ref="C152:C155"/>
    <mergeCell ref="D152:D155"/>
    <mergeCell ref="E152:E155"/>
    <mergeCell ref="F152:F155"/>
    <mergeCell ref="G152:G155"/>
    <mergeCell ref="H149:H150"/>
    <mergeCell ref="I149:J149"/>
    <mergeCell ref="P160:P161"/>
    <mergeCell ref="B159:B161"/>
    <mergeCell ref="C159:E159"/>
    <mergeCell ref="F159:G159"/>
    <mergeCell ref="H159:P159"/>
    <mergeCell ref="Q159:Q161"/>
    <mergeCell ref="C160:C161"/>
    <mergeCell ref="D160:D161"/>
    <mergeCell ref="E160:E161"/>
    <mergeCell ref="F160:F161"/>
    <mergeCell ref="B166:C166"/>
    <mergeCell ref="D166:J166"/>
    <mergeCell ref="N166:O166"/>
    <mergeCell ref="H167:I167"/>
    <mergeCell ref="N167:O167"/>
    <mergeCell ref="H160:H161"/>
    <mergeCell ref="I160:J160"/>
    <mergeCell ref="K160:M160"/>
    <mergeCell ref="N160:N161"/>
    <mergeCell ref="O160:O161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3" r:id="rId1"/>
  <rowBreaks count="5" manualBreakCount="5">
    <brk id="28" max="16" man="1"/>
    <brk id="36" max="16" man="1"/>
    <brk id="61" max="16" man="1"/>
    <brk id="84" max="16" man="1"/>
    <brk id="1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Компьютер 1</cp:lastModifiedBy>
  <cp:lastPrinted>2021-05-04T09:11:04Z</cp:lastPrinted>
  <dcterms:created xsi:type="dcterms:W3CDTF">2016-12-07T11:35:34Z</dcterms:created>
  <dcterms:modified xsi:type="dcterms:W3CDTF">2021-05-04T09:16:00Z</dcterms:modified>
  <cp:category/>
  <cp:version/>
  <cp:contentType/>
  <cp:contentStatus/>
</cp:coreProperties>
</file>